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งานวัช\ภดส.7 63\"/>
    </mc:Choice>
  </mc:AlternateContent>
  <bookViews>
    <workbookView xWindow="0" yWindow="0" windowWidth="20490" windowHeight="7800" firstSheet="115" activeTab="12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  <sheet name="Sheet51" sheetId="51" r:id="rId51"/>
    <sheet name="Sheet52" sheetId="52" r:id="rId52"/>
    <sheet name="Sheet53" sheetId="53" r:id="rId53"/>
    <sheet name="Sheet54" sheetId="54" r:id="rId54"/>
    <sheet name="Sheet55" sheetId="55" r:id="rId55"/>
    <sheet name="Sheet56" sheetId="56" r:id="rId56"/>
    <sheet name="Sheet57" sheetId="57" r:id="rId57"/>
    <sheet name="Sheet58" sheetId="58" r:id="rId58"/>
    <sheet name="Sheet59" sheetId="59" r:id="rId59"/>
    <sheet name="Sheet60" sheetId="60" r:id="rId60"/>
    <sheet name="Sheet61" sheetId="61" r:id="rId61"/>
    <sheet name="Sheet62" sheetId="62" r:id="rId62"/>
    <sheet name="Sheet63" sheetId="63" r:id="rId63"/>
    <sheet name="Sheet64" sheetId="64" r:id="rId64"/>
    <sheet name="Sheet65" sheetId="65" r:id="rId65"/>
    <sheet name="Sheet66" sheetId="66" r:id="rId66"/>
    <sheet name="Sheet67" sheetId="67" r:id="rId67"/>
    <sheet name="Sheet68" sheetId="68" r:id="rId68"/>
    <sheet name="Sheet69" sheetId="69" r:id="rId69"/>
    <sheet name="Sheet70" sheetId="70" r:id="rId70"/>
    <sheet name="Sheet71" sheetId="71" r:id="rId71"/>
    <sheet name="Sheet72" sheetId="72" r:id="rId72"/>
    <sheet name="Sheet73" sheetId="73" r:id="rId73"/>
    <sheet name="Sheet74" sheetId="74" r:id="rId74"/>
    <sheet name="Sheet75" sheetId="75" r:id="rId75"/>
    <sheet name="Sheet76" sheetId="76" r:id="rId76"/>
    <sheet name="Sheet77" sheetId="77" r:id="rId77"/>
    <sheet name="Sheet78" sheetId="78" r:id="rId78"/>
    <sheet name="Sheet79" sheetId="79" r:id="rId79"/>
    <sheet name="Sheet80" sheetId="80" r:id="rId80"/>
    <sheet name="Sheet81" sheetId="81" r:id="rId81"/>
    <sheet name="Sheet82" sheetId="82" r:id="rId82"/>
    <sheet name="Sheet83" sheetId="83" r:id="rId83"/>
    <sheet name="Sheet84" sheetId="84" r:id="rId84"/>
    <sheet name="Sheet85" sheetId="85" r:id="rId85"/>
    <sheet name="Sheet86" sheetId="86" r:id="rId86"/>
    <sheet name="Sheet87" sheetId="87" r:id="rId87"/>
    <sheet name="Sheet88" sheetId="88" r:id="rId88"/>
    <sheet name="Sheet89" sheetId="89" r:id="rId89"/>
    <sheet name="Sheet90" sheetId="90" r:id="rId90"/>
    <sheet name="Sheet91" sheetId="91" r:id="rId91"/>
    <sheet name="Sheet92" sheetId="92" r:id="rId92"/>
    <sheet name="Sheet93" sheetId="93" r:id="rId93"/>
    <sheet name="Sheet94" sheetId="94" r:id="rId94"/>
    <sheet name="Sheet95" sheetId="95" r:id="rId95"/>
    <sheet name="Sheet96" sheetId="96" r:id="rId96"/>
    <sheet name="Sheet97" sheetId="97" r:id="rId97"/>
    <sheet name="Sheet98" sheetId="98" r:id="rId98"/>
    <sheet name="Sheet99" sheetId="99" r:id="rId99"/>
    <sheet name="Sheet100" sheetId="100" r:id="rId100"/>
    <sheet name="Sheet101" sheetId="101" r:id="rId101"/>
    <sheet name="Sheet102" sheetId="102" r:id="rId102"/>
    <sheet name="Sheet103" sheetId="103" r:id="rId103"/>
    <sheet name="Sheet104" sheetId="104" r:id="rId104"/>
    <sheet name="Sheet105" sheetId="105" r:id="rId105"/>
    <sheet name="Sheet106" sheetId="106" r:id="rId106"/>
    <sheet name="Sheet107" sheetId="107" r:id="rId107"/>
    <sheet name="Sheet108" sheetId="108" r:id="rId108"/>
    <sheet name="Sheet109" sheetId="109" r:id="rId109"/>
    <sheet name="Sheet110" sheetId="110" r:id="rId110"/>
    <sheet name="Sheet111" sheetId="111" r:id="rId111"/>
    <sheet name="Sheet112" sheetId="112" r:id="rId112"/>
    <sheet name="Sheet113" sheetId="113" r:id="rId113"/>
    <sheet name="Sheet114" sheetId="114" r:id="rId114"/>
    <sheet name="Sheet115" sheetId="115" r:id="rId115"/>
    <sheet name="Sheet116" sheetId="116" r:id="rId116"/>
    <sheet name="Sheet117" sheetId="117" r:id="rId117"/>
    <sheet name="Sheet118" sheetId="118" r:id="rId118"/>
    <sheet name="Sheet119" sheetId="119" r:id="rId119"/>
    <sheet name="Sheet120" sheetId="120" r:id="rId120"/>
    <sheet name="Sheet121" sheetId="121" r:id="rId121"/>
    <sheet name="Sheet122" sheetId="122" r:id="rId1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122" l="1"/>
  <c r="J41" i="122"/>
  <c r="V41" i="122" s="1"/>
  <c r="V40" i="122"/>
  <c r="R40" i="122"/>
  <c r="J40" i="122"/>
  <c r="R39" i="122"/>
  <c r="J39" i="122"/>
  <c r="V39" i="122" s="1"/>
  <c r="R38" i="122"/>
  <c r="J38" i="122"/>
  <c r="V38" i="122" s="1"/>
  <c r="R37" i="122"/>
  <c r="J37" i="122"/>
  <c r="V37" i="122" s="1"/>
  <c r="V36" i="122"/>
  <c r="R36" i="122"/>
  <c r="J36" i="122"/>
  <c r="R35" i="122"/>
  <c r="J35" i="122"/>
  <c r="V35" i="122" s="1"/>
  <c r="R34" i="122"/>
  <c r="J34" i="122"/>
  <c r="V34" i="122" s="1"/>
  <c r="R33" i="122"/>
  <c r="J33" i="122"/>
  <c r="V33" i="122" s="1"/>
  <c r="V32" i="122"/>
  <c r="R32" i="122"/>
  <c r="J32" i="122"/>
  <c r="R31" i="122"/>
  <c r="J31" i="122"/>
  <c r="V31" i="122" s="1"/>
  <c r="R30" i="122"/>
  <c r="J30" i="122"/>
  <c r="V30" i="122" s="1"/>
  <c r="R29" i="122"/>
  <c r="J29" i="122"/>
  <c r="V29" i="122" s="1"/>
  <c r="V28" i="122"/>
  <c r="R28" i="122"/>
  <c r="J28" i="122"/>
  <c r="R27" i="122"/>
  <c r="J27" i="122"/>
  <c r="V27" i="122" s="1"/>
  <c r="R26" i="122"/>
  <c r="J26" i="122"/>
  <c r="V26" i="122" s="1"/>
  <c r="V25" i="122"/>
  <c r="R25" i="122"/>
  <c r="J25" i="122"/>
  <c r="V24" i="122"/>
  <c r="R24" i="122"/>
  <c r="J24" i="122"/>
  <c r="R23" i="122"/>
  <c r="J23" i="122"/>
  <c r="V23" i="122" s="1"/>
  <c r="R22" i="122"/>
  <c r="J22" i="122"/>
  <c r="V22" i="122" s="1"/>
  <c r="V21" i="122"/>
  <c r="R21" i="122"/>
  <c r="J21" i="122"/>
  <c r="V20" i="122"/>
  <c r="R20" i="122"/>
  <c r="J20" i="122"/>
  <c r="R19" i="122"/>
  <c r="J19" i="122"/>
  <c r="V19" i="122" s="1"/>
  <c r="R18" i="122"/>
  <c r="J18" i="122"/>
  <c r="V18" i="122" s="1"/>
  <c r="V17" i="122"/>
  <c r="R17" i="122"/>
  <c r="J17" i="122"/>
  <c r="V16" i="122"/>
  <c r="R16" i="122"/>
  <c r="J16" i="122"/>
  <c r="R15" i="122"/>
  <c r="J15" i="122"/>
  <c r="V15" i="122" s="1"/>
  <c r="R14" i="122"/>
  <c r="J14" i="122"/>
  <c r="V14" i="122" s="1"/>
  <c r="V13" i="122"/>
  <c r="R13" i="122"/>
  <c r="J13" i="122"/>
  <c r="V12" i="122"/>
  <c r="R12" i="122"/>
  <c r="J12" i="122"/>
  <c r="Y11" i="122"/>
  <c r="AA11" i="122" s="1"/>
  <c r="R11" i="122"/>
  <c r="U11" i="122" s="1"/>
  <c r="J11" i="122"/>
  <c r="V11" i="122" l="1"/>
  <c r="R41" i="121" l="1"/>
  <c r="J41" i="121"/>
  <c r="V41" i="121" s="1"/>
  <c r="V40" i="121"/>
  <c r="R40" i="121"/>
  <c r="J40" i="121"/>
  <c r="R39" i="121"/>
  <c r="J39" i="121"/>
  <c r="V39" i="121" s="1"/>
  <c r="R38" i="121"/>
  <c r="J38" i="121"/>
  <c r="V38" i="121" s="1"/>
  <c r="R37" i="121"/>
  <c r="J37" i="121"/>
  <c r="V37" i="121" s="1"/>
  <c r="V36" i="121"/>
  <c r="R36" i="121"/>
  <c r="J36" i="121"/>
  <c r="V35" i="121"/>
  <c r="R35" i="121"/>
  <c r="J35" i="121"/>
  <c r="R34" i="121"/>
  <c r="J34" i="121"/>
  <c r="V34" i="121" s="1"/>
  <c r="R33" i="121"/>
  <c r="J33" i="121"/>
  <c r="V33" i="121" s="1"/>
  <c r="V32" i="121"/>
  <c r="R32" i="121"/>
  <c r="J32" i="121"/>
  <c r="V31" i="121"/>
  <c r="R31" i="121"/>
  <c r="J31" i="121"/>
  <c r="R30" i="121"/>
  <c r="J30" i="121"/>
  <c r="V30" i="121" s="1"/>
  <c r="R29" i="121"/>
  <c r="J29" i="121"/>
  <c r="V29" i="121" s="1"/>
  <c r="V28" i="121"/>
  <c r="R28" i="121"/>
  <c r="J28" i="121"/>
  <c r="V27" i="121"/>
  <c r="R27" i="121"/>
  <c r="J27" i="121"/>
  <c r="R26" i="121"/>
  <c r="J26" i="121"/>
  <c r="V26" i="121" s="1"/>
  <c r="R25" i="121"/>
  <c r="J25" i="121"/>
  <c r="V25" i="121" s="1"/>
  <c r="V24" i="121"/>
  <c r="R24" i="121"/>
  <c r="J24" i="121"/>
  <c r="V23" i="121"/>
  <c r="R23" i="121"/>
  <c r="J23" i="121"/>
  <c r="R22" i="121"/>
  <c r="J22" i="121"/>
  <c r="V22" i="121" s="1"/>
  <c r="R21" i="121"/>
  <c r="J21" i="121"/>
  <c r="V21" i="121" s="1"/>
  <c r="V20" i="121"/>
  <c r="R20" i="121"/>
  <c r="J20" i="121"/>
  <c r="U19" i="121"/>
  <c r="R19" i="121"/>
  <c r="J19" i="121"/>
  <c r="V19" i="121" s="1"/>
  <c r="U18" i="121"/>
  <c r="R18" i="121"/>
  <c r="J18" i="121"/>
  <c r="V18" i="121" s="1"/>
  <c r="U17" i="121"/>
  <c r="R17" i="121"/>
  <c r="J17" i="121"/>
  <c r="V17" i="121" s="1"/>
  <c r="U16" i="121"/>
  <c r="R16" i="121"/>
  <c r="J16" i="121"/>
  <c r="V16" i="121" s="1"/>
  <c r="U15" i="121"/>
  <c r="R15" i="121"/>
  <c r="J15" i="121"/>
  <c r="V15" i="121" s="1"/>
  <c r="U14" i="121"/>
  <c r="R14" i="121"/>
  <c r="J14" i="121"/>
  <c r="V14" i="121" s="1"/>
  <c r="U13" i="121"/>
  <c r="R13" i="121"/>
  <c r="J13" i="121"/>
  <c r="V13" i="121" s="1"/>
  <c r="Y12" i="121"/>
  <c r="AA12" i="121" s="1"/>
  <c r="U12" i="121"/>
  <c r="R12" i="121"/>
  <c r="J12" i="121"/>
  <c r="V12" i="121" s="1"/>
  <c r="Y11" i="121"/>
  <c r="AA11" i="121" s="1"/>
  <c r="U11" i="121"/>
  <c r="R11" i="121"/>
  <c r="J11" i="121"/>
  <c r="V11" i="121" s="1"/>
  <c r="X16" i="121" l="1"/>
  <c r="W16" i="121"/>
  <c r="X15" i="121"/>
  <c r="W15" i="121"/>
  <c r="Y15" i="121" s="1"/>
  <c r="AA15" i="121" s="1"/>
  <c r="X19" i="121"/>
  <c r="W19" i="121"/>
  <c r="X14" i="121"/>
  <c r="W14" i="121"/>
  <c r="Y14" i="121" s="1"/>
  <c r="AA14" i="121" s="1"/>
  <c r="X18" i="121"/>
  <c r="W18" i="121"/>
  <c r="X13" i="121"/>
  <c r="W13" i="121"/>
  <c r="Y13" i="121" s="1"/>
  <c r="AA13" i="121" s="1"/>
  <c r="X17" i="121"/>
  <c r="W17" i="121"/>
  <c r="Y17" i="121" l="1"/>
  <c r="AA17" i="121" s="1"/>
  <c r="Y18" i="121"/>
  <c r="AA18" i="121" s="1"/>
  <c r="Y19" i="121"/>
  <c r="AA19" i="121" s="1"/>
  <c r="Y16" i="121"/>
  <c r="AA16" i="121" s="1"/>
  <c r="R41" i="120"/>
  <c r="J41" i="120"/>
  <c r="V41" i="120" s="1"/>
  <c r="V40" i="120"/>
  <c r="R40" i="120"/>
  <c r="J40" i="120"/>
  <c r="R39" i="120"/>
  <c r="J39" i="120"/>
  <c r="V39" i="120" s="1"/>
  <c r="R38" i="120"/>
  <c r="J38" i="120"/>
  <c r="V38" i="120" s="1"/>
  <c r="R37" i="120"/>
  <c r="J37" i="120"/>
  <c r="V37" i="120" s="1"/>
  <c r="V36" i="120"/>
  <c r="R36" i="120"/>
  <c r="J36" i="120"/>
  <c r="R35" i="120"/>
  <c r="J35" i="120"/>
  <c r="V35" i="120" s="1"/>
  <c r="R34" i="120"/>
  <c r="J34" i="120"/>
  <c r="V34" i="120" s="1"/>
  <c r="R33" i="120"/>
  <c r="J33" i="120"/>
  <c r="V33" i="120" s="1"/>
  <c r="V32" i="120"/>
  <c r="R32" i="120"/>
  <c r="J32" i="120"/>
  <c r="R31" i="120"/>
  <c r="J31" i="120"/>
  <c r="V31" i="120" s="1"/>
  <c r="R30" i="120"/>
  <c r="J30" i="120"/>
  <c r="V30" i="120" s="1"/>
  <c r="R29" i="120"/>
  <c r="J29" i="120"/>
  <c r="V29" i="120" s="1"/>
  <c r="V28" i="120"/>
  <c r="R28" i="120"/>
  <c r="J28" i="120"/>
  <c r="R27" i="120"/>
  <c r="J27" i="120"/>
  <c r="V27" i="120" s="1"/>
  <c r="R26" i="120"/>
  <c r="J26" i="120"/>
  <c r="V26" i="120" s="1"/>
  <c r="R25" i="120"/>
  <c r="J25" i="120"/>
  <c r="V25" i="120" s="1"/>
  <c r="V24" i="120"/>
  <c r="R24" i="120"/>
  <c r="J24" i="120"/>
  <c r="R23" i="120"/>
  <c r="J23" i="120"/>
  <c r="V23" i="120" s="1"/>
  <c r="R22" i="120"/>
  <c r="J22" i="120"/>
  <c r="V22" i="120" s="1"/>
  <c r="R21" i="120"/>
  <c r="J21" i="120"/>
  <c r="V21" i="120" s="1"/>
  <c r="V20" i="120"/>
  <c r="R20" i="120"/>
  <c r="J20" i="120"/>
  <c r="R19" i="120"/>
  <c r="J19" i="120"/>
  <c r="V19" i="120" s="1"/>
  <c r="R18" i="120"/>
  <c r="J18" i="120"/>
  <c r="V18" i="120" s="1"/>
  <c r="R17" i="120"/>
  <c r="J17" i="120"/>
  <c r="V17" i="120" s="1"/>
  <c r="V16" i="120"/>
  <c r="R16" i="120"/>
  <c r="J16" i="120"/>
  <c r="R15" i="120"/>
  <c r="J15" i="120"/>
  <c r="V15" i="120" s="1"/>
  <c r="R14" i="120"/>
  <c r="J14" i="120"/>
  <c r="V14" i="120" s="1"/>
  <c r="R13" i="120"/>
  <c r="J13" i="120"/>
  <c r="V13" i="120" s="1"/>
  <c r="AA12" i="120"/>
  <c r="Y12" i="120"/>
  <c r="R12" i="120"/>
  <c r="U12" i="120" s="1"/>
  <c r="J12" i="120"/>
  <c r="V12" i="120" s="1"/>
  <c r="AA11" i="120"/>
  <c r="Y11" i="120"/>
  <c r="R11" i="120"/>
  <c r="U11" i="120" s="1"/>
  <c r="V11" i="120" s="1"/>
  <c r="J11" i="120"/>
  <c r="V41" i="119" l="1"/>
  <c r="R41" i="119"/>
  <c r="J41" i="119"/>
  <c r="R40" i="119"/>
  <c r="J40" i="119"/>
  <c r="V40" i="119" s="1"/>
  <c r="R39" i="119"/>
  <c r="J39" i="119"/>
  <c r="V39" i="119" s="1"/>
  <c r="V38" i="119"/>
  <c r="R38" i="119"/>
  <c r="J38" i="119"/>
  <c r="V37" i="119"/>
  <c r="R37" i="119"/>
  <c r="J37" i="119"/>
  <c r="R36" i="119"/>
  <c r="J36" i="119"/>
  <c r="V36" i="119" s="1"/>
  <c r="R35" i="119"/>
  <c r="J35" i="119"/>
  <c r="V35" i="119" s="1"/>
  <c r="V34" i="119"/>
  <c r="R34" i="119"/>
  <c r="J34" i="119"/>
  <c r="V33" i="119"/>
  <c r="R33" i="119"/>
  <c r="J33" i="119"/>
  <c r="R32" i="119"/>
  <c r="J32" i="119"/>
  <c r="V32" i="119" s="1"/>
  <c r="R31" i="119"/>
  <c r="J31" i="119"/>
  <c r="V31" i="119" s="1"/>
  <c r="V30" i="119"/>
  <c r="R30" i="119"/>
  <c r="J30" i="119"/>
  <c r="V29" i="119"/>
  <c r="R29" i="119"/>
  <c r="J29" i="119"/>
  <c r="R28" i="119"/>
  <c r="J28" i="119"/>
  <c r="V28" i="119" s="1"/>
  <c r="R27" i="119"/>
  <c r="J27" i="119"/>
  <c r="V27" i="119" s="1"/>
  <c r="V26" i="119"/>
  <c r="R26" i="119"/>
  <c r="J26" i="119"/>
  <c r="V25" i="119"/>
  <c r="R25" i="119"/>
  <c r="J25" i="119"/>
  <c r="R24" i="119"/>
  <c r="J24" i="119"/>
  <c r="V24" i="119" s="1"/>
  <c r="R23" i="119"/>
  <c r="J23" i="119"/>
  <c r="V23" i="119" s="1"/>
  <c r="V22" i="119"/>
  <c r="R22" i="119"/>
  <c r="J22" i="119"/>
  <c r="V21" i="119"/>
  <c r="R21" i="119"/>
  <c r="J21" i="119"/>
  <c r="R20" i="119"/>
  <c r="J20" i="119"/>
  <c r="V20" i="119" s="1"/>
  <c r="R19" i="119"/>
  <c r="J19" i="119"/>
  <c r="V19" i="119" s="1"/>
  <c r="V18" i="119"/>
  <c r="R18" i="119"/>
  <c r="J18" i="119"/>
  <c r="V17" i="119"/>
  <c r="R17" i="119"/>
  <c r="J17" i="119"/>
  <c r="R16" i="119"/>
  <c r="J16" i="119"/>
  <c r="V16" i="119" s="1"/>
  <c r="R15" i="119"/>
  <c r="J15" i="119"/>
  <c r="V15" i="119" s="1"/>
  <c r="V14" i="119"/>
  <c r="R14" i="119"/>
  <c r="J14" i="119"/>
  <c r="V13" i="119"/>
  <c r="R13" i="119"/>
  <c r="J13" i="119"/>
  <c r="R12" i="119"/>
  <c r="J12" i="119"/>
  <c r="V12" i="119" s="1"/>
  <c r="Y11" i="119"/>
  <c r="AA11" i="119" s="1"/>
  <c r="U11" i="119"/>
  <c r="V11" i="119" s="1"/>
  <c r="R11" i="119"/>
  <c r="J11" i="119"/>
  <c r="R41" i="118" l="1"/>
  <c r="J41" i="118"/>
  <c r="V41" i="118" s="1"/>
  <c r="V40" i="118"/>
  <c r="R40" i="118"/>
  <c r="J40" i="118"/>
  <c r="V39" i="118"/>
  <c r="R39" i="118"/>
  <c r="J39" i="118"/>
  <c r="R38" i="118"/>
  <c r="J38" i="118"/>
  <c r="V38" i="118" s="1"/>
  <c r="R37" i="118"/>
  <c r="J37" i="118"/>
  <c r="V37" i="118" s="1"/>
  <c r="V36" i="118"/>
  <c r="R36" i="118"/>
  <c r="J36" i="118"/>
  <c r="V35" i="118"/>
  <c r="R35" i="118"/>
  <c r="J35" i="118"/>
  <c r="R34" i="118"/>
  <c r="J34" i="118"/>
  <c r="V34" i="118" s="1"/>
  <c r="R33" i="118"/>
  <c r="J33" i="118"/>
  <c r="V33" i="118" s="1"/>
  <c r="V32" i="118"/>
  <c r="R32" i="118"/>
  <c r="J32" i="118"/>
  <c r="V31" i="118"/>
  <c r="R31" i="118"/>
  <c r="J31" i="118"/>
  <c r="R30" i="118"/>
  <c r="J30" i="118"/>
  <c r="V30" i="118" s="1"/>
  <c r="R29" i="118"/>
  <c r="J29" i="118"/>
  <c r="V29" i="118" s="1"/>
  <c r="V28" i="118"/>
  <c r="R28" i="118"/>
  <c r="J28" i="118"/>
  <c r="V27" i="118"/>
  <c r="R27" i="118"/>
  <c r="J27" i="118"/>
  <c r="R26" i="118"/>
  <c r="J26" i="118"/>
  <c r="V26" i="118" s="1"/>
  <c r="R25" i="118"/>
  <c r="J25" i="118"/>
  <c r="V25" i="118" s="1"/>
  <c r="V24" i="118"/>
  <c r="R24" i="118"/>
  <c r="J24" i="118"/>
  <c r="V23" i="118"/>
  <c r="R23" i="118"/>
  <c r="J23" i="118"/>
  <c r="R22" i="118"/>
  <c r="J22" i="118"/>
  <c r="V22" i="118" s="1"/>
  <c r="R21" i="118"/>
  <c r="J21" i="118"/>
  <c r="V21" i="118" s="1"/>
  <c r="V20" i="118"/>
  <c r="R20" i="118"/>
  <c r="J20" i="118"/>
  <c r="V19" i="118"/>
  <c r="R19" i="118"/>
  <c r="J19" i="118"/>
  <c r="R18" i="118"/>
  <c r="J18" i="118"/>
  <c r="V18" i="118" s="1"/>
  <c r="R17" i="118"/>
  <c r="J17" i="118"/>
  <c r="V17" i="118" s="1"/>
  <c r="V16" i="118"/>
  <c r="R16" i="118"/>
  <c r="J16" i="118"/>
  <c r="V15" i="118"/>
  <c r="R15" i="118"/>
  <c r="J15" i="118"/>
  <c r="R14" i="118"/>
  <c r="J14" i="118"/>
  <c r="V14" i="118" s="1"/>
  <c r="R13" i="118"/>
  <c r="J13" i="118"/>
  <c r="V13" i="118" s="1"/>
  <c r="V12" i="118"/>
  <c r="R12" i="118"/>
  <c r="J12" i="118"/>
  <c r="Y11" i="118"/>
  <c r="AA11" i="118" s="1"/>
  <c r="R11" i="118"/>
  <c r="U11" i="118" s="1"/>
  <c r="J11" i="118"/>
  <c r="V11" i="118" s="1"/>
  <c r="V41" i="117" l="1"/>
  <c r="R41" i="117"/>
  <c r="J41" i="117"/>
  <c r="V40" i="117"/>
  <c r="R40" i="117"/>
  <c r="J40" i="117"/>
  <c r="R39" i="117"/>
  <c r="J39" i="117"/>
  <c r="V39" i="117" s="1"/>
  <c r="R38" i="117"/>
  <c r="J38" i="117"/>
  <c r="V38" i="117" s="1"/>
  <c r="V37" i="117"/>
  <c r="R37" i="117"/>
  <c r="J37" i="117"/>
  <c r="V36" i="117"/>
  <c r="R36" i="117"/>
  <c r="J36" i="117"/>
  <c r="R35" i="117"/>
  <c r="J35" i="117"/>
  <c r="V35" i="117" s="1"/>
  <c r="R34" i="117"/>
  <c r="J34" i="117"/>
  <c r="V34" i="117" s="1"/>
  <c r="V33" i="117"/>
  <c r="R33" i="117"/>
  <c r="J33" i="117"/>
  <c r="V32" i="117"/>
  <c r="R32" i="117"/>
  <c r="J32" i="117"/>
  <c r="R31" i="117"/>
  <c r="J31" i="117"/>
  <c r="V31" i="117" s="1"/>
  <c r="R30" i="117"/>
  <c r="J30" i="117"/>
  <c r="V30" i="117" s="1"/>
  <c r="V29" i="117"/>
  <c r="R29" i="117"/>
  <c r="J29" i="117"/>
  <c r="V28" i="117"/>
  <c r="R28" i="117"/>
  <c r="J28" i="117"/>
  <c r="R27" i="117"/>
  <c r="J27" i="117"/>
  <c r="V27" i="117" s="1"/>
  <c r="R26" i="117"/>
  <c r="J26" i="117"/>
  <c r="V26" i="117" s="1"/>
  <c r="V25" i="117"/>
  <c r="R25" i="117"/>
  <c r="J25" i="117"/>
  <c r="V24" i="117"/>
  <c r="R24" i="117"/>
  <c r="J24" i="117"/>
  <c r="R23" i="117"/>
  <c r="J23" i="117"/>
  <c r="V23" i="117" s="1"/>
  <c r="R22" i="117"/>
  <c r="J22" i="117"/>
  <c r="V22" i="117" s="1"/>
  <c r="V21" i="117"/>
  <c r="R21" i="117"/>
  <c r="J21" i="117"/>
  <c r="V20" i="117"/>
  <c r="R20" i="117"/>
  <c r="J20" i="117"/>
  <c r="R19" i="117"/>
  <c r="J19" i="117"/>
  <c r="V19" i="117" s="1"/>
  <c r="R18" i="117"/>
  <c r="J18" i="117"/>
  <c r="V18" i="117" s="1"/>
  <c r="V17" i="117"/>
  <c r="R17" i="117"/>
  <c r="J17" i="117"/>
  <c r="V16" i="117"/>
  <c r="R16" i="117"/>
  <c r="J16" i="117"/>
  <c r="R15" i="117"/>
  <c r="J15" i="117"/>
  <c r="V15" i="117" s="1"/>
  <c r="R14" i="117"/>
  <c r="J14" i="117"/>
  <c r="V14" i="117" s="1"/>
  <c r="V13" i="117"/>
  <c r="R13" i="117"/>
  <c r="J13" i="117"/>
  <c r="AA12" i="117"/>
  <c r="Y12" i="117"/>
  <c r="R12" i="117"/>
  <c r="U12" i="117" s="1"/>
  <c r="J12" i="117"/>
  <c r="Y11" i="117"/>
  <c r="AA11" i="117" s="1"/>
  <c r="V11" i="117"/>
  <c r="U11" i="117"/>
  <c r="R11" i="117"/>
  <c r="J11" i="117"/>
  <c r="V12" i="117" l="1"/>
  <c r="R41" i="116" l="1"/>
  <c r="J41" i="116"/>
  <c r="V41" i="116" s="1"/>
  <c r="V40" i="116"/>
  <c r="R40" i="116"/>
  <c r="J40" i="116"/>
  <c r="R39" i="116"/>
  <c r="J39" i="116"/>
  <c r="V39" i="116" s="1"/>
  <c r="R38" i="116"/>
  <c r="J38" i="116"/>
  <c r="V38" i="116" s="1"/>
  <c r="R37" i="116"/>
  <c r="J37" i="116"/>
  <c r="V37" i="116" s="1"/>
  <c r="V36" i="116"/>
  <c r="R36" i="116"/>
  <c r="J36" i="116"/>
  <c r="R35" i="116"/>
  <c r="J35" i="116"/>
  <c r="V35" i="116" s="1"/>
  <c r="R34" i="116"/>
  <c r="J34" i="116"/>
  <c r="V34" i="116" s="1"/>
  <c r="R33" i="116"/>
  <c r="J33" i="116"/>
  <c r="V33" i="116" s="1"/>
  <c r="V32" i="116"/>
  <c r="R32" i="116"/>
  <c r="J32" i="116"/>
  <c r="R31" i="116"/>
  <c r="J31" i="116"/>
  <c r="V31" i="116" s="1"/>
  <c r="R30" i="116"/>
  <c r="J30" i="116"/>
  <c r="V30" i="116" s="1"/>
  <c r="R29" i="116"/>
  <c r="J29" i="116"/>
  <c r="V29" i="116" s="1"/>
  <c r="V28" i="116"/>
  <c r="R28" i="116"/>
  <c r="J28" i="116"/>
  <c r="R27" i="116"/>
  <c r="J27" i="116"/>
  <c r="V27" i="116" s="1"/>
  <c r="R26" i="116"/>
  <c r="J26" i="116"/>
  <c r="V26" i="116" s="1"/>
  <c r="R25" i="116"/>
  <c r="J25" i="116"/>
  <c r="V25" i="116" s="1"/>
  <c r="V24" i="116"/>
  <c r="R24" i="116"/>
  <c r="J24" i="116"/>
  <c r="R23" i="116"/>
  <c r="J23" i="116"/>
  <c r="V23" i="116" s="1"/>
  <c r="R22" i="116"/>
  <c r="J22" i="116"/>
  <c r="V22" i="116" s="1"/>
  <c r="R21" i="116"/>
  <c r="J21" i="116"/>
  <c r="V21" i="116" s="1"/>
  <c r="V20" i="116"/>
  <c r="R20" i="116"/>
  <c r="J20" i="116"/>
  <c r="R19" i="116"/>
  <c r="J19" i="116"/>
  <c r="V19" i="116" s="1"/>
  <c r="R18" i="116"/>
  <c r="J18" i="116"/>
  <c r="V18" i="116" s="1"/>
  <c r="R17" i="116"/>
  <c r="J17" i="116"/>
  <c r="V17" i="116" s="1"/>
  <c r="V16" i="116"/>
  <c r="R16" i="116"/>
  <c r="J16" i="116"/>
  <c r="R15" i="116"/>
  <c r="J15" i="116"/>
  <c r="V15" i="116" s="1"/>
  <c r="R14" i="116"/>
  <c r="J14" i="116"/>
  <c r="V14" i="116" s="1"/>
  <c r="R13" i="116"/>
  <c r="J13" i="116"/>
  <c r="V13" i="116" s="1"/>
  <c r="V12" i="116"/>
  <c r="R12" i="116"/>
  <c r="J12" i="116"/>
  <c r="Y11" i="116"/>
  <c r="AA11" i="116" s="1"/>
  <c r="R11" i="116"/>
  <c r="U11" i="116" s="1"/>
  <c r="J11" i="116"/>
  <c r="V11" i="116" l="1"/>
  <c r="R41" i="115" l="1"/>
  <c r="J41" i="115"/>
  <c r="V41" i="115" s="1"/>
  <c r="V40" i="115"/>
  <c r="R40" i="115"/>
  <c r="J40" i="115"/>
  <c r="R39" i="115"/>
  <c r="J39" i="115"/>
  <c r="V39" i="115" s="1"/>
  <c r="R38" i="115"/>
  <c r="J38" i="115"/>
  <c r="V38" i="115" s="1"/>
  <c r="R37" i="115"/>
  <c r="J37" i="115"/>
  <c r="V37" i="115" s="1"/>
  <c r="V36" i="115"/>
  <c r="R36" i="115"/>
  <c r="J36" i="115"/>
  <c r="R35" i="115"/>
  <c r="J35" i="115"/>
  <c r="V35" i="115" s="1"/>
  <c r="R34" i="115"/>
  <c r="J34" i="115"/>
  <c r="V34" i="115" s="1"/>
  <c r="R33" i="115"/>
  <c r="J33" i="115"/>
  <c r="V33" i="115" s="1"/>
  <c r="V32" i="115"/>
  <c r="R32" i="115"/>
  <c r="J32" i="115"/>
  <c r="R31" i="115"/>
  <c r="J31" i="115"/>
  <c r="V31" i="115" s="1"/>
  <c r="R30" i="115"/>
  <c r="J30" i="115"/>
  <c r="V30" i="115" s="1"/>
  <c r="R29" i="115"/>
  <c r="J29" i="115"/>
  <c r="V29" i="115" s="1"/>
  <c r="V28" i="115"/>
  <c r="R28" i="115"/>
  <c r="J28" i="115"/>
  <c r="R27" i="115"/>
  <c r="J27" i="115"/>
  <c r="V27" i="115" s="1"/>
  <c r="R26" i="115"/>
  <c r="J26" i="115"/>
  <c r="V26" i="115" s="1"/>
  <c r="R25" i="115"/>
  <c r="J25" i="115"/>
  <c r="V25" i="115" s="1"/>
  <c r="V24" i="115"/>
  <c r="R24" i="115"/>
  <c r="J24" i="115"/>
  <c r="R23" i="115"/>
  <c r="J23" i="115"/>
  <c r="V23" i="115" s="1"/>
  <c r="R22" i="115"/>
  <c r="J22" i="115"/>
  <c r="V22" i="115" s="1"/>
  <c r="R21" i="115"/>
  <c r="J21" i="115"/>
  <c r="V21" i="115" s="1"/>
  <c r="V20" i="115"/>
  <c r="R20" i="115"/>
  <c r="J20" i="115"/>
  <c r="R19" i="115"/>
  <c r="J19" i="115"/>
  <c r="V19" i="115" s="1"/>
  <c r="R18" i="115"/>
  <c r="J18" i="115"/>
  <c r="V18" i="115" s="1"/>
  <c r="R17" i="115"/>
  <c r="J17" i="115"/>
  <c r="V17" i="115" s="1"/>
  <c r="V16" i="115"/>
  <c r="R16" i="115"/>
  <c r="J16" i="115"/>
  <c r="R15" i="115"/>
  <c r="J15" i="115"/>
  <c r="V15" i="115" s="1"/>
  <c r="R14" i="115"/>
  <c r="J14" i="115"/>
  <c r="V14" i="115" s="1"/>
  <c r="R13" i="115"/>
  <c r="J13" i="115"/>
  <c r="V13" i="115" s="1"/>
  <c r="V12" i="115"/>
  <c r="R12" i="115"/>
  <c r="J12" i="115"/>
  <c r="Y11" i="115"/>
  <c r="AA11" i="115" s="1"/>
  <c r="U11" i="115"/>
  <c r="R11" i="115"/>
  <c r="J11" i="115"/>
  <c r="V11" i="115" s="1"/>
  <c r="R41" i="114" l="1"/>
  <c r="J41" i="114"/>
  <c r="V41" i="114" s="1"/>
  <c r="V40" i="114"/>
  <c r="R40" i="114"/>
  <c r="J40" i="114"/>
  <c r="V39" i="114"/>
  <c r="R39" i="114"/>
  <c r="J39" i="114"/>
  <c r="R38" i="114"/>
  <c r="J38" i="114"/>
  <c r="V38" i="114" s="1"/>
  <c r="R37" i="114"/>
  <c r="J37" i="114"/>
  <c r="V37" i="114" s="1"/>
  <c r="V36" i="114"/>
  <c r="R36" i="114"/>
  <c r="J36" i="114"/>
  <c r="V35" i="114"/>
  <c r="R35" i="114"/>
  <c r="J35" i="114"/>
  <c r="R34" i="114"/>
  <c r="J34" i="114"/>
  <c r="V34" i="114" s="1"/>
  <c r="R33" i="114"/>
  <c r="J33" i="114"/>
  <c r="V33" i="114" s="1"/>
  <c r="V32" i="114"/>
  <c r="R32" i="114"/>
  <c r="J32" i="114"/>
  <c r="V31" i="114"/>
  <c r="R31" i="114"/>
  <c r="J31" i="114"/>
  <c r="R30" i="114"/>
  <c r="J30" i="114"/>
  <c r="V30" i="114" s="1"/>
  <c r="R29" i="114"/>
  <c r="J29" i="114"/>
  <c r="V29" i="114" s="1"/>
  <c r="V28" i="114"/>
  <c r="R28" i="114"/>
  <c r="J28" i="114"/>
  <c r="V27" i="114"/>
  <c r="R27" i="114"/>
  <c r="J27" i="114"/>
  <c r="R26" i="114"/>
  <c r="J26" i="114"/>
  <c r="V26" i="114" s="1"/>
  <c r="R25" i="114"/>
  <c r="J25" i="114"/>
  <c r="V25" i="114" s="1"/>
  <c r="V24" i="114"/>
  <c r="R24" i="114"/>
  <c r="J24" i="114"/>
  <c r="V23" i="114"/>
  <c r="R23" i="114"/>
  <c r="J23" i="114"/>
  <c r="R22" i="114"/>
  <c r="J22" i="114"/>
  <c r="V22" i="114" s="1"/>
  <c r="R21" i="114"/>
  <c r="J21" i="114"/>
  <c r="V21" i="114" s="1"/>
  <c r="V20" i="114"/>
  <c r="R20" i="114"/>
  <c r="J20" i="114"/>
  <c r="V19" i="114"/>
  <c r="R19" i="114"/>
  <c r="J19" i="114"/>
  <c r="R18" i="114"/>
  <c r="J18" i="114"/>
  <c r="V18" i="114" s="1"/>
  <c r="R17" i="114"/>
  <c r="J17" i="114"/>
  <c r="V17" i="114" s="1"/>
  <c r="V16" i="114"/>
  <c r="R16" i="114"/>
  <c r="J16" i="114"/>
  <c r="V15" i="114"/>
  <c r="R15" i="114"/>
  <c r="J15" i="114"/>
  <c r="R14" i="114"/>
  <c r="J14" i="114"/>
  <c r="V14" i="114" s="1"/>
  <c r="R13" i="114"/>
  <c r="J13" i="114"/>
  <c r="V13" i="114" s="1"/>
  <c r="V12" i="114"/>
  <c r="R12" i="114"/>
  <c r="J12" i="114"/>
  <c r="Y11" i="114"/>
  <c r="AA11" i="114" s="1"/>
  <c r="R11" i="114"/>
  <c r="U11" i="114" s="1"/>
  <c r="J11" i="114"/>
  <c r="V11" i="114" s="1"/>
  <c r="R41" i="113" l="1"/>
  <c r="J41" i="113"/>
  <c r="V41" i="113" s="1"/>
  <c r="V40" i="113"/>
  <c r="R40" i="113"/>
  <c r="J40" i="113"/>
  <c r="V39" i="113"/>
  <c r="R39" i="113"/>
  <c r="J39" i="113"/>
  <c r="R38" i="113"/>
  <c r="J38" i="113"/>
  <c r="V38" i="113" s="1"/>
  <c r="R37" i="113"/>
  <c r="J37" i="113"/>
  <c r="V37" i="113" s="1"/>
  <c r="V36" i="113"/>
  <c r="R36" i="113"/>
  <c r="J36" i="113"/>
  <c r="V35" i="113"/>
  <c r="R35" i="113"/>
  <c r="J35" i="113"/>
  <c r="R34" i="113"/>
  <c r="J34" i="113"/>
  <c r="V34" i="113" s="1"/>
  <c r="R33" i="113"/>
  <c r="J33" i="113"/>
  <c r="V33" i="113" s="1"/>
  <c r="V32" i="113"/>
  <c r="R32" i="113"/>
  <c r="J32" i="113"/>
  <c r="V31" i="113"/>
  <c r="R31" i="113"/>
  <c r="J31" i="113"/>
  <c r="R30" i="113"/>
  <c r="J30" i="113"/>
  <c r="V30" i="113" s="1"/>
  <c r="R29" i="113"/>
  <c r="J29" i="113"/>
  <c r="V29" i="113" s="1"/>
  <c r="V28" i="113"/>
  <c r="R28" i="113"/>
  <c r="J28" i="113"/>
  <c r="V27" i="113"/>
  <c r="R27" i="113"/>
  <c r="J27" i="113"/>
  <c r="R26" i="113"/>
  <c r="J26" i="113"/>
  <c r="V26" i="113" s="1"/>
  <c r="R25" i="113"/>
  <c r="J25" i="113"/>
  <c r="V25" i="113" s="1"/>
  <c r="V24" i="113"/>
  <c r="R24" i="113"/>
  <c r="J24" i="113"/>
  <c r="V23" i="113"/>
  <c r="R23" i="113"/>
  <c r="J23" i="113"/>
  <c r="R22" i="113"/>
  <c r="J22" i="113"/>
  <c r="V22" i="113" s="1"/>
  <c r="R21" i="113"/>
  <c r="J21" i="113"/>
  <c r="V21" i="113" s="1"/>
  <c r="V20" i="113"/>
  <c r="R20" i="113"/>
  <c r="J20" i="113"/>
  <c r="V19" i="113"/>
  <c r="R19" i="113"/>
  <c r="J19" i="113"/>
  <c r="R18" i="113"/>
  <c r="J18" i="113"/>
  <c r="V18" i="113" s="1"/>
  <c r="R17" i="113"/>
  <c r="J17" i="113"/>
  <c r="V17" i="113" s="1"/>
  <c r="V16" i="113"/>
  <c r="R16" i="113"/>
  <c r="J16" i="113"/>
  <c r="V15" i="113"/>
  <c r="R15" i="113"/>
  <c r="J15" i="113"/>
  <c r="R14" i="113"/>
  <c r="J14" i="113"/>
  <c r="V14" i="113" s="1"/>
  <c r="R13" i="113"/>
  <c r="J13" i="113"/>
  <c r="V13" i="113" s="1"/>
  <c r="V12" i="113"/>
  <c r="R12" i="113"/>
  <c r="J12" i="113"/>
  <c r="Y11" i="113"/>
  <c r="AA11" i="113" s="1"/>
  <c r="U11" i="113"/>
  <c r="J11" i="113"/>
  <c r="V11" i="113" s="1"/>
  <c r="R41" i="112" l="1"/>
  <c r="J41" i="112"/>
  <c r="V41" i="112" s="1"/>
  <c r="V40" i="112"/>
  <c r="R40" i="112"/>
  <c r="J40" i="112"/>
  <c r="R39" i="112"/>
  <c r="J39" i="112"/>
  <c r="V39" i="112" s="1"/>
  <c r="R38" i="112"/>
  <c r="J38" i="112"/>
  <c r="V38" i="112" s="1"/>
  <c r="R37" i="112"/>
  <c r="J37" i="112"/>
  <c r="V37" i="112" s="1"/>
  <c r="V36" i="112"/>
  <c r="R36" i="112"/>
  <c r="J36" i="112"/>
  <c r="R35" i="112"/>
  <c r="J35" i="112"/>
  <c r="V35" i="112" s="1"/>
  <c r="R34" i="112"/>
  <c r="J34" i="112"/>
  <c r="V34" i="112" s="1"/>
  <c r="R33" i="112"/>
  <c r="J33" i="112"/>
  <c r="V33" i="112" s="1"/>
  <c r="V32" i="112"/>
  <c r="R32" i="112"/>
  <c r="J32" i="112"/>
  <c r="R31" i="112"/>
  <c r="J31" i="112"/>
  <c r="V31" i="112" s="1"/>
  <c r="R30" i="112"/>
  <c r="J30" i="112"/>
  <c r="V30" i="112" s="1"/>
  <c r="R29" i="112"/>
  <c r="J29" i="112"/>
  <c r="V29" i="112" s="1"/>
  <c r="V28" i="112"/>
  <c r="R28" i="112"/>
  <c r="J28" i="112"/>
  <c r="R27" i="112"/>
  <c r="J27" i="112"/>
  <c r="V27" i="112" s="1"/>
  <c r="R26" i="112"/>
  <c r="J26" i="112"/>
  <c r="V26" i="112" s="1"/>
  <c r="R25" i="112"/>
  <c r="J25" i="112"/>
  <c r="V25" i="112" s="1"/>
  <c r="V24" i="112"/>
  <c r="R24" i="112"/>
  <c r="J24" i="112"/>
  <c r="R23" i="112"/>
  <c r="J23" i="112"/>
  <c r="V23" i="112" s="1"/>
  <c r="R22" i="112"/>
  <c r="J22" i="112"/>
  <c r="V22" i="112" s="1"/>
  <c r="R21" i="112"/>
  <c r="J21" i="112"/>
  <c r="V21" i="112" s="1"/>
  <c r="V20" i="112"/>
  <c r="R20" i="112"/>
  <c r="J20" i="112"/>
  <c r="R19" i="112"/>
  <c r="J19" i="112"/>
  <c r="V19" i="112" s="1"/>
  <c r="R18" i="112"/>
  <c r="J18" i="112"/>
  <c r="V18" i="112" s="1"/>
  <c r="R17" i="112"/>
  <c r="J17" i="112"/>
  <c r="V17" i="112" s="1"/>
  <c r="V16" i="112"/>
  <c r="R16" i="112"/>
  <c r="J16" i="112"/>
  <c r="R15" i="112"/>
  <c r="J15" i="112"/>
  <c r="V15" i="112" s="1"/>
  <c r="R14" i="112"/>
  <c r="J14" i="112"/>
  <c r="V14" i="112" s="1"/>
  <c r="R13" i="112"/>
  <c r="J13" i="112"/>
  <c r="V13" i="112" s="1"/>
  <c r="V12" i="112"/>
  <c r="R12" i="112"/>
  <c r="J12" i="112"/>
  <c r="Y11" i="112"/>
  <c r="AA11" i="112" s="1"/>
  <c r="U11" i="112"/>
  <c r="R11" i="112"/>
  <c r="J11" i="112"/>
  <c r="V11" i="112" s="1"/>
  <c r="V40" i="111" l="1"/>
  <c r="R40" i="111"/>
  <c r="J40" i="111"/>
  <c r="V39" i="111"/>
  <c r="R39" i="111"/>
  <c r="J39" i="111"/>
  <c r="V38" i="111"/>
  <c r="R38" i="111"/>
  <c r="J38" i="111"/>
  <c r="V37" i="111"/>
  <c r="R37" i="111"/>
  <c r="J37" i="111"/>
  <c r="V36" i="111"/>
  <c r="R36" i="111"/>
  <c r="J36" i="111"/>
  <c r="V35" i="111"/>
  <c r="R35" i="111"/>
  <c r="J35" i="111"/>
  <c r="V34" i="111"/>
  <c r="R34" i="111"/>
  <c r="J34" i="111"/>
  <c r="V33" i="111"/>
  <c r="R33" i="111"/>
  <c r="J33" i="111"/>
  <c r="V32" i="111"/>
  <c r="R32" i="111"/>
  <c r="J32" i="111"/>
  <c r="V31" i="111"/>
  <c r="R31" i="111"/>
  <c r="J31" i="111"/>
  <c r="V30" i="111"/>
  <c r="R30" i="111"/>
  <c r="J30" i="111"/>
  <c r="V29" i="111"/>
  <c r="R29" i="111"/>
  <c r="J29" i="111"/>
  <c r="V28" i="111"/>
  <c r="R28" i="111"/>
  <c r="J28" i="111"/>
  <c r="V27" i="111"/>
  <c r="R27" i="111"/>
  <c r="J27" i="111"/>
  <c r="V26" i="111"/>
  <c r="R26" i="111"/>
  <c r="J26" i="111"/>
  <c r="V25" i="111"/>
  <c r="R25" i="111"/>
  <c r="J25" i="111"/>
  <c r="V24" i="111"/>
  <c r="R24" i="111"/>
  <c r="J24" i="111"/>
  <c r="V23" i="111"/>
  <c r="R23" i="111"/>
  <c r="J23" i="111"/>
  <c r="V22" i="111"/>
  <c r="R22" i="111"/>
  <c r="J22" i="111"/>
  <c r="V21" i="111"/>
  <c r="R21" i="111"/>
  <c r="J21" i="111"/>
  <c r="V20" i="111"/>
  <c r="R20" i="111"/>
  <c r="J20" i="111"/>
  <c r="V19" i="111"/>
  <c r="R19" i="111"/>
  <c r="J19" i="111"/>
  <c r="V18" i="111"/>
  <c r="R18" i="111"/>
  <c r="J18" i="111"/>
  <c r="V17" i="111"/>
  <c r="R17" i="111"/>
  <c r="J17" i="111"/>
  <c r="V16" i="111"/>
  <c r="R16" i="111"/>
  <c r="J16" i="111"/>
  <c r="V15" i="111"/>
  <c r="R15" i="111"/>
  <c r="J15" i="111"/>
  <c r="V14" i="111"/>
  <c r="R14" i="111"/>
  <c r="J14" i="111"/>
  <c r="AA13" i="111"/>
  <c r="V13" i="111"/>
  <c r="W13" i="111" s="1"/>
  <c r="U13" i="111"/>
  <c r="R13" i="111"/>
  <c r="J13" i="111"/>
  <c r="AA12" i="111"/>
  <c r="Y12" i="111"/>
  <c r="U12" i="111"/>
  <c r="V12" i="111" s="1"/>
  <c r="R12" i="111"/>
  <c r="J12" i="111"/>
  <c r="AA11" i="111"/>
  <c r="Y11" i="111"/>
  <c r="V11" i="111"/>
  <c r="U11" i="111"/>
  <c r="R11" i="111"/>
  <c r="J11" i="111"/>
  <c r="R41" i="110" l="1"/>
  <c r="J41" i="110"/>
  <c r="V41" i="110" s="1"/>
  <c r="V40" i="110"/>
  <c r="R40" i="110"/>
  <c r="J40" i="110"/>
  <c r="R39" i="110"/>
  <c r="J39" i="110"/>
  <c r="V39" i="110" s="1"/>
  <c r="R38" i="110"/>
  <c r="J38" i="110"/>
  <c r="V38" i="110" s="1"/>
  <c r="R37" i="110"/>
  <c r="J37" i="110"/>
  <c r="V37" i="110" s="1"/>
  <c r="V36" i="110"/>
  <c r="R36" i="110"/>
  <c r="J36" i="110"/>
  <c r="V35" i="110"/>
  <c r="R35" i="110"/>
  <c r="J35" i="110"/>
  <c r="R34" i="110"/>
  <c r="J34" i="110"/>
  <c r="V34" i="110" s="1"/>
  <c r="R33" i="110"/>
  <c r="J33" i="110"/>
  <c r="V33" i="110" s="1"/>
  <c r="V32" i="110"/>
  <c r="R32" i="110"/>
  <c r="J32" i="110"/>
  <c r="V31" i="110"/>
  <c r="R31" i="110"/>
  <c r="J31" i="110"/>
  <c r="R30" i="110"/>
  <c r="J30" i="110"/>
  <c r="V30" i="110" s="1"/>
  <c r="R29" i="110"/>
  <c r="J29" i="110"/>
  <c r="V29" i="110" s="1"/>
  <c r="V28" i="110"/>
  <c r="R28" i="110"/>
  <c r="J28" i="110"/>
  <c r="V27" i="110"/>
  <c r="R27" i="110"/>
  <c r="J27" i="110"/>
  <c r="R26" i="110"/>
  <c r="J26" i="110"/>
  <c r="V26" i="110" s="1"/>
  <c r="R25" i="110"/>
  <c r="J25" i="110"/>
  <c r="V25" i="110" s="1"/>
  <c r="V24" i="110"/>
  <c r="R24" i="110"/>
  <c r="J24" i="110"/>
  <c r="V23" i="110"/>
  <c r="R23" i="110"/>
  <c r="J23" i="110"/>
  <c r="R22" i="110"/>
  <c r="J22" i="110"/>
  <c r="V22" i="110" s="1"/>
  <c r="R21" i="110"/>
  <c r="J21" i="110"/>
  <c r="V21" i="110" s="1"/>
  <c r="V20" i="110"/>
  <c r="R20" i="110"/>
  <c r="J20" i="110"/>
  <c r="V19" i="110"/>
  <c r="R19" i="110"/>
  <c r="J19" i="110"/>
  <c r="R18" i="110"/>
  <c r="J18" i="110"/>
  <c r="V18" i="110" s="1"/>
  <c r="R17" i="110"/>
  <c r="J17" i="110"/>
  <c r="V17" i="110" s="1"/>
  <c r="V16" i="110"/>
  <c r="R16" i="110"/>
  <c r="J16" i="110"/>
  <c r="R15" i="110"/>
  <c r="J15" i="110"/>
  <c r="V15" i="110" s="1"/>
  <c r="R14" i="110"/>
  <c r="J14" i="110"/>
  <c r="V14" i="110" s="1"/>
  <c r="R13" i="110"/>
  <c r="J13" i="110"/>
  <c r="V13" i="110" s="1"/>
  <c r="V12" i="110"/>
  <c r="R12" i="110"/>
  <c r="J12" i="110"/>
  <c r="AA11" i="110"/>
  <c r="V11" i="110"/>
  <c r="R11" i="110"/>
  <c r="J11" i="110"/>
  <c r="R41" i="109" l="1"/>
  <c r="J41" i="109"/>
  <c r="V41" i="109" s="1"/>
  <c r="V40" i="109"/>
  <c r="R40" i="109"/>
  <c r="J40" i="109"/>
  <c r="R39" i="109"/>
  <c r="J39" i="109"/>
  <c r="V39" i="109" s="1"/>
  <c r="R38" i="109"/>
  <c r="J38" i="109"/>
  <c r="V38" i="109" s="1"/>
  <c r="R37" i="109"/>
  <c r="J37" i="109"/>
  <c r="V37" i="109" s="1"/>
  <c r="V36" i="109"/>
  <c r="R36" i="109"/>
  <c r="J36" i="109"/>
  <c r="R35" i="109"/>
  <c r="J35" i="109"/>
  <c r="V35" i="109" s="1"/>
  <c r="R34" i="109"/>
  <c r="J34" i="109"/>
  <c r="V34" i="109" s="1"/>
  <c r="R33" i="109"/>
  <c r="J33" i="109"/>
  <c r="V33" i="109" s="1"/>
  <c r="V32" i="109"/>
  <c r="R32" i="109"/>
  <c r="J32" i="109"/>
  <c r="R31" i="109"/>
  <c r="J31" i="109"/>
  <c r="V31" i="109" s="1"/>
  <c r="R30" i="109"/>
  <c r="J30" i="109"/>
  <c r="V30" i="109" s="1"/>
  <c r="R29" i="109"/>
  <c r="J29" i="109"/>
  <c r="V29" i="109" s="1"/>
  <c r="V28" i="109"/>
  <c r="R28" i="109"/>
  <c r="J28" i="109"/>
  <c r="R27" i="109"/>
  <c r="J27" i="109"/>
  <c r="V27" i="109" s="1"/>
  <c r="R26" i="109"/>
  <c r="J26" i="109"/>
  <c r="V26" i="109" s="1"/>
  <c r="R25" i="109"/>
  <c r="J25" i="109"/>
  <c r="V25" i="109" s="1"/>
  <c r="V24" i="109"/>
  <c r="R24" i="109"/>
  <c r="J24" i="109"/>
  <c r="R23" i="109"/>
  <c r="J23" i="109"/>
  <c r="V23" i="109" s="1"/>
  <c r="R22" i="109"/>
  <c r="J22" i="109"/>
  <c r="V22" i="109" s="1"/>
  <c r="R21" i="109"/>
  <c r="J21" i="109"/>
  <c r="V21" i="109" s="1"/>
  <c r="V20" i="109"/>
  <c r="R20" i="109"/>
  <c r="J20" i="109"/>
  <c r="R19" i="109"/>
  <c r="J19" i="109"/>
  <c r="V19" i="109" s="1"/>
  <c r="R18" i="109"/>
  <c r="J18" i="109"/>
  <c r="V18" i="109" s="1"/>
  <c r="R17" i="109"/>
  <c r="J17" i="109"/>
  <c r="V17" i="109" s="1"/>
  <c r="V16" i="109"/>
  <c r="R16" i="109"/>
  <c r="J16" i="109"/>
  <c r="R15" i="109"/>
  <c r="J15" i="109"/>
  <c r="V15" i="109" s="1"/>
  <c r="R14" i="109"/>
  <c r="J14" i="109"/>
  <c r="V14" i="109" s="1"/>
  <c r="R13" i="109"/>
  <c r="J13" i="109"/>
  <c r="V13" i="109" s="1"/>
  <c r="V12" i="109"/>
  <c r="R12" i="109"/>
  <c r="J12" i="109"/>
  <c r="Y11" i="109"/>
  <c r="AA11" i="109" s="1"/>
  <c r="U11" i="109"/>
  <c r="R11" i="109"/>
  <c r="J11" i="109"/>
  <c r="V11" i="109" s="1"/>
  <c r="R36" i="108" l="1"/>
  <c r="J36" i="108"/>
  <c r="V36" i="108" s="1"/>
  <c r="V35" i="108"/>
  <c r="R35" i="108"/>
  <c r="J35" i="108"/>
  <c r="R34" i="108"/>
  <c r="J34" i="108"/>
  <c r="V34" i="108" s="1"/>
  <c r="R33" i="108"/>
  <c r="J33" i="108"/>
  <c r="V33" i="108" s="1"/>
  <c r="R32" i="108"/>
  <c r="J32" i="108"/>
  <c r="V32" i="108" s="1"/>
  <c r="V31" i="108"/>
  <c r="R31" i="108"/>
  <c r="J31" i="108"/>
  <c r="R30" i="108"/>
  <c r="J30" i="108"/>
  <c r="V30" i="108" s="1"/>
  <c r="R29" i="108"/>
  <c r="J29" i="108"/>
  <c r="V29" i="108" s="1"/>
  <c r="V28" i="108"/>
  <c r="R28" i="108"/>
  <c r="J28" i="108"/>
  <c r="V27" i="108"/>
  <c r="R27" i="108"/>
  <c r="J27" i="108"/>
  <c r="R26" i="108"/>
  <c r="J26" i="108"/>
  <c r="V26" i="108" s="1"/>
  <c r="R25" i="108"/>
  <c r="J25" i="108"/>
  <c r="V25" i="108" s="1"/>
  <c r="V24" i="108"/>
  <c r="R24" i="108"/>
  <c r="J24" i="108"/>
  <c r="V23" i="108"/>
  <c r="R23" i="108"/>
  <c r="J23" i="108"/>
  <c r="R22" i="108"/>
  <c r="J22" i="108"/>
  <c r="V22" i="108" s="1"/>
  <c r="R21" i="108"/>
  <c r="J21" i="108"/>
  <c r="V21" i="108" s="1"/>
  <c r="V20" i="108"/>
  <c r="R20" i="108"/>
  <c r="J20" i="108"/>
  <c r="V19" i="108"/>
  <c r="R19" i="108"/>
  <c r="J19" i="108"/>
  <c r="R18" i="108"/>
  <c r="J18" i="108"/>
  <c r="V18" i="108" s="1"/>
  <c r="R17" i="108"/>
  <c r="J17" i="108"/>
  <c r="V17" i="108" s="1"/>
  <c r="AA16" i="108"/>
  <c r="U16" i="108"/>
  <c r="R16" i="108"/>
  <c r="J16" i="108"/>
  <c r="V16" i="108" s="1"/>
  <c r="W16" i="108" s="1"/>
  <c r="AA15" i="108"/>
  <c r="R15" i="108"/>
  <c r="U15" i="108" s="1"/>
  <c r="J15" i="108"/>
  <c r="AA14" i="108"/>
  <c r="U14" i="108"/>
  <c r="R14" i="108"/>
  <c r="J14" i="108"/>
  <c r="V14" i="108" s="1"/>
  <c r="W14" i="108" s="1"/>
  <c r="AA13" i="108"/>
  <c r="R13" i="108"/>
  <c r="U13" i="108" s="1"/>
  <c r="J13" i="108"/>
  <c r="V13" i="108" s="1"/>
  <c r="W13" i="108" s="1"/>
  <c r="AA12" i="108"/>
  <c r="U12" i="108"/>
  <c r="R12" i="108"/>
  <c r="J12" i="108"/>
  <c r="V12" i="108" s="1"/>
  <c r="W12" i="108" s="1"/>
  <c r="Y11" i="108"/>
  <c r="AA11" i="108" s="1"/>
  <c r="R11" i="108"/>
  <c r="U11" i="108" s="1"/>
  <c r="J11" i="108"/>
  <c r="V15" i="108" l="1"/>
  <c r="W15" i="108" s="1"/>
  <c r="V11" i="108"/>
  <c r="V41" i="107" l="1"/>
  <c r="R41" i="107"/>
  <c r="J41" i="107"/>
  <c r="R40" i="107"/>
  <c r="J40" i="107"/>
  <c r="V40" i="107" s="1"/>
  <c r="R39" i="107"/>
  <c r="J39" i="107"/>
  <c r="V39" i="107" s="1"/>
  <c r="V38" i="107"/>
  <c r="R38" i="107"/>
  <c r="J38" i="107"/>
  <c r="V37" i="107"/>
  <c r="R37" i="107"/>
  <c r="J37" i="107"/>
  <c r="R36" i="107"/>
  <c r="J36" i="107"/>
  <c r="V36" i="107" s="1"/>
  <c r="R35" i="107"/>
  <c r="J35" i="107"/>
  <c r="V35" i="107" s="1"/>
  <c r="V34" i="107"/>
  <c r="R34" i="107"/>
  <c r="J34" i="107"/>
  <c r="V33" i="107"/>
  <c r="R33" i="107"/>
  <c r="J33" i="107"/>
  <c r="R32" i="107"/>
  <c r="J32" i="107"/>
  <c r="V32" i="107" s="1"/>
  <c r="R31" i="107"/>
  <c r="J31" i="107"/>
  <c r="V31" i="107" s="1"/>
  <c r="V30" i="107"/>
  <c r="R30" i="107"/>
  <c r="J30" i="107"/>
  <c r="V29" i="107"/>
  <c r="R29" i="107"/>
  <c r="J29" i="107"/>
  <c r="R28" i="107"/>
  <c r="J28" i="107"/>
  <c r="V28" i="107" s="1"/>
  <c r="R27" i="107"/>
  <c r="J27" i="107"/>
  <c r="V27" i="107" s="1"/>
  <c r="V26" i="107"/>
  <c r="R26" i="107"/>
  <c r="J26" i="107"/>
  <c r="V25" i="107"/>
  <c r="R25" i="107"/>
  <c r="J25" i="107"/>
  <c r="R24" i="107"/>
  <c r="J24" i="107"/>
  <c r="V24" i="107" s="1"/>
  <c r="R23" i="107"/>
  <c r="J23" i="107"/>
  <c r="V23" i="107" s="1"/>
  <c r="V22" i="107"/>
  <c r="R22" i="107"/>
  <c r="J22" i="107"/>
  <c r="V21" i="107"/>
  <c r="R21" i="107"/>
  <c r="J21" i="107"/>
  <c r="R20" i="107"/>
  <c r="J20" i="107"/>
  <c r="V20" i="107" s="1"/>
  <c r="R19" i="107"/>
  <c r="J19" i="107"/>
  <c r="V19" i="107" s="1"/>
  <c r="V18" i="107"/>
  <c r="R18" i="107"/>
  <c r="J18" i="107"/>
  <c r="V17" i="107"/>
  <c r="R17" i="107"/>
  <c r="J17" i="107"/>
  <c r="R16" i="107"/>
  <c r="J16" i="107"/>
  <c r="V16" i="107" s="1"/>
  <c r="R15" i="107"/>
  <c r="J15" i="107"/>
  <c r="V15" i="107" s="1"/>
  <c r="V14" i="107"/>
  <c r="R14" i="107"/>
  <c r="J14" i="107"/>
  <c r="V13" i="107"/>
  <c r="R13" i="107"/>
  <c r="J13" i="107"/>
  <c r="R12" i="107"/>
  <c r="J12" i="107"/>
  <c r="V12" i="107" s="1"/>
  <c r="Y11" i="107"/>
  <c r="AA11" i="107" s="1"/>
  <c r="U11" i="107"/>
  <c r="V11" i="107" s="1"/>
  <c r="R11" i="107"/>
  <c r="J11" i="107"/>
  <c r="R39" i="106" l="1"/>
  <c r="J39" i="106"/>
  <c r="V39" i="106" s="1"/>
  <c r="V38" i="106"/>
  <c r="R38" i="106"/>
  <c r="J38" i="106"/>
  <c r="R37" i="106"/>
  <c r="J37" i="106"/>
  <c r="V37" i="106" s="1"/>
  <c r="R36" i="106"/>
  <c r="J36" i="106"/>
  <c r="V36" i="106" s="1"/>
  <c r="R35" i="106"/>
  <c r="J35" i="106"/>
  <c r="V35" i="106" s="1"/>
  <c r="V34" i="106"/>
  <c r="R34" i="106"/>
  <c r="J34" i="106"/>
  <c r="R33" i="106"/>
  <c r="J33" i="106"/>
  <c r="V33" i="106" s="1"/>
  <c r="R32" i="106"/>
  <c r="J32" i="106"/>
  <c r="V32" i="106" s="1"/>
  <c r="R31" i="106"/>
  <c r="J31" i="106"/>
  <c r="V31" i="106" s="1"/>
  <c r="V30" i="106"/>
  <c r="R30" i="106"/>
  <c r="J30" i="106"/>
  <c r="R29" i="106"/>
  <c r="J29" i="106"/>
  <c r="V29" i="106" s="1"/>
  <c r="R28" i="106"/>
  <c r="J28" i="106"/>
  <c r="V28" i="106" s="1"/>
  <c r="R27" i="106"/>
  <c r="J27" i="106"/>
  <c r="V27" i="106" s="1"/>
  <c r="V26" i="106"/>
  <c r="R26" i="106"/>
  <c r="J26" i="106"/>
  <c r="R25" i="106"/>
  <c r="J25" i="106"/>
  <c r="V25" i="106" s="1"/>
  <c r="R24" i="106"/>
  <c r="J24" i="106"/>
  <c r="V24" i="106" s="1"/>
  <c r="R23" i="106"/>
  <c r="J23" i="106"/>
  <c r="V23" i="106" s="1"/>
  <c r="V22" i="106"/>
  <c r="R22" i="106"/>
  <c r="J22" i="106"/>
  <c r="R21" i="106"/>
  <c r="J21" i="106"/>
  <c r="V21" i="106" s="1"/>
  <c r="R20" i="106"/>
  <c r="J20" i="106"/>
  <c r="V20" i="106" s="1"/>
  <c r="R19" i="106"/>
  <c r="J19" i="106"/>
  <c r="V19" i="106" s="1"/>
  <c r="V18" i="106"/>
  <c r="R18" i="106"/>
  <c r="J18" i="106"/>
  <c r="R17" i="106"/>
  <c r="J17" i="106"/>
  <c r="V17" i="106" s="1"/>
  <c r="R16" i="106"/>
  <c r="J16" i="106"/>
  <c r="V16" i="106" s="1"/>
  <c r="R15" i="106"/>
  <c r="J15" i="106"/>
  <c r="V15" i="106" s="1"/>
  <c r="AA14" i="106"/>
  <c r="R14" i="106"/>
  <c r="U14" i="106" s="1"/>
  <c r="J14" i="106"/>
  <c r="AA13" i="106"/>
  <c r="R13" i="106"/>
  <c r="U13" i="106" s="1"/>
  <c r="V13" i="106" s="1"/>
  <c r="W13" i="106" s="1"/>
  <c r="J13" i="106"/>
  <c r="AA12" i="106"/>
  <c r="Y12" i="106"/>
  <c r="R12" i="106"/>
  <c r="U12" i="106" s="1"/>
  <c r="V12" i="106" s="1"/>
  <c r="J12" i="106"/>
  <c r="AA11" i="106"/>
  <c r="Y11" i="106"/>
  <c r="R11" i="106"/>
  <c r="U11" i="106" s="1"/>
  <c r="V11" i="106" s="1"/>
  <c r="J11" i="106"/>
  <c r="V14" i="106" l="1"/>
  <c r="W14" i="106" s="1"/>
  <c r="R41" i="105" l="1"/>
  <c r="J41" i="105"/>
  <c r="V41" i="105" s="1"/>
  <c r="V40" i="105"/>
  <c r="R40" i="105"/>
  <c r="J40" i="105"/>
  <c r="V39" i="105"/>
  <c r="R39" i="105"/>
  <c r="J39" i="105"/>
  <c r="R38" i="105"/>
  <c r="J38" i="105"/>
  <c r="V38" i="105" s="1"/>
  <c r="R37" i="105"/>
  <c r="J37" i="105"/>
  <c r="V37" i="105" s="1"/>
  <c r="V36" i="105"/>
  <c r="R36" i="105"/>
  <c r="J36" i="105"/>
  <c r="V35" i="105"/>
  <c r="R35" i="105"/>
  <c r="J35" i="105"/>
  <c r="R34" i="105"/>
  <c r="J34" i="105"/>
  <c r="V34" i="105" s="1"/>
  <c r="R33" i="105"/>
  <c r="J33" i="105"/>
  <c r="V33" i="105" s="1"/>
  <c r="V32" i="105"/>
  <c r="R32" i="105"/>
  <c r="J32" i="105"/>
  <c r="V31" i="105"/>
  <c r="R31" i="105"/>
  <c r="J31" i="105"/>
  <c r="R30" i="105"/>
  <c r="J30" i="105"/>
  <c r="V30" i="105" s="1"/>
  <c r="R29" i="105"/>
  <c r="J29" i="105"/>
  <c r="V29" i="105" s="1"/>
  <c r="V28" i="105"/>
  <c r="R28" i="105"/>
  <c r="J28" i="105"/>
  <c r="V27" i="105"/>
  <c r="R27" i="105"/>
  <c r="J27" i="105"/>
  <c r="R26" i="105"/>
  <c r="J26" i="105"/>
  <c r="V26" i="105" s="1"/>
  <c r="R25" i="105"/>
  <c r="J25" i="105"/>
  <c r="V25" i="105" s="1"/>
  <c r="V24" i="105"/>
  <c r="R24" i="105"/>
  <c r="J24" i="105"/>
  <c r="V23" i="105"/>
  <c r="R23" i="105"/>
  <c r="J23" i="105"/>
  <c r="R22" i="105"/>
  <c r="J22" i="105"/>
  <c r="V22" i="105" s="1"/>
  <c r="R21" i="105"/>
  <c r="J21" i="105"/>
  <c r="V21" i="105" s="1"/>
  <c r="V20" i="105"/>
  <c r="R20" i="105"/>
  <c r="J20" i="105"/>
  <c r="V19" i="105"/>
  <c r="R19" i="105"/>
  <c r="J19" i="105"/>
  <c r="R18" i="105"/>
  <c r="J18" i="105"/>
  <c r="V18" i="105" s="1"/>
  <c r="R17" i="105"/>
  <c r="J17" i="105"/>
  <c r="V17" i="105" s="1"/>
  <c r="V16" i="105"/>
  <c r="R16" i="105"/>
  <c r="J16" i="105"/>
  <c r="V15" i="105"/>
  <c r="R15" i="105"/>
  <c r="J15" i="105"/>
  <c r="R14" i="105"/>
  <c r="J14" i="105"/>
  <c r="V14" i="105" s="1"/>
  <c r="R13" i="105"/>
  <c r="J13" i="105"/>
  <c r="V13" i="105" s="1"/>
  <c r="V12" i="105"/>
  <c r="R12" i="105"/>
  <c r="J12" i="105"/>
  <c r="Y11" i="105"/>
  <c r="AA11" i="105" s="1"/>
  <c r="R11" i="105"/>
  <c r="U11" i="105" s="1"/>
  <c r="J11" i="105"/>
  <c r="V11" i="105" s="1"/>
  <c r="R40" i="104" l="1"/>
  <c r="J40" i="104"/>
  <c r="V40" i="104" s="1"/>
  <c r="V39" i="104"/>
  <c r="R39" i="104"/>
  <c r="J39" i="104"/>
  <c r="R38" i="104"/>
  <c r="J38" i="104"/>
  <c r="V38" i="104" s="1"/>
  <c r="R37" i="104"/>
  <c r="J37" i="104"/>
  <c r="V37" i="104" s="1"/>
  <c r="R36" i="104"/>
  <c r="J36" i="104"/>
  <c r="V36" i="104" s="1"/>
  <c r="V35" i="104"/>
  <c r="R35" i="104"/>
  <c r="J35" i="104"/>
  <c r="V34" i="104"/>
  <c r="R34" i="104"/>
  <c r="J34" i="104"/>
  <c r="R33" i="104"/>
  <c r="J33" i="104"/>
  <c r="V33" i="104" s="1"/>
  <c r="R32" i="104"/>
  <c r="J32" i="104"/>
  <c r="V32" i="104" s="1"/>
  <c r="V31" i="104"/>
  <c r="R31" i="104"/>
  <c r="J31" i="104"/>
  <c r="V30" i="104"/>
  <c r="R30" i="104"/>
  <c r="J30" i="104"/>
  <c r="R29" i="104"/>
  <c r="J29" i="104"/>
  <c r="V29" i="104" s="1"/>
  <c r="R28" i="104"/>
  <c r="J28" i="104"/>
  <c r="V28" i="104" s="1"/>
  <c r="V27" i="104"/>
  <c r="R27" i="104"/>
  <c r="J27" i="104"/>
  <c r="V26" i="104"/>
  <c r="R26" i="104"/>
  <c r="J26" i="104"/>
  <c r="R25" i="104"/>
  <c r="J25" i="104"/>
  <c r="V25" i="104" s="1"/>
  <c r="R24" i="104"/>
  <c r="J24" i="104"/>
  <c r="V24" i="104" s="1"/>
  <c r="V23" i="104"/>
  <c r="R23" i="104"/>
  <c r="J23" i="104"/>
  <c r="V22" i="104"/>
  <c r="R22" i="104"/>
  <c r="J22" i="104"/>
  <c r="R21" i="104"/>
  <c r="J21" i="104"/>
  <c r="V21" i="104" s="1"/>
  <c r="R20" i="104"/>
  <c r="J20" i="104"/>
  <c r="V20" i="104" s="1"/>
  <c r="V19" i="104"/>
  <c r="R19" i="104"/>
  <c r="J19" i="104"/>
  <c r="V18" i="104"/>
  <c r="R18" i="104"/>
  <c r="J18" i="104"/>
  <c r="R17" i="104"/>
  <c r="J17" i="104"/>
  <c r="V17" i="104" s="1"/>
  <c r="R16" i="104"/>
  <c r="J16" i="104"/>
  <c r="V16" i="104" s="1"/>
  <c r="V15" i="104"/>
  <c r="R15" i="104"/>
  <c r="J15" i="104"/>
  <c r="V14" i="104"/>
  <c r="R14" i="104"/>
  <c r="J14" i="104"/>
  <c r="R13" i="104"/>
  <c r="J13" i="104"/>
  <c r="V13" i="104" s="1"/>
  <c r="AA12" i="104"/>
  <c r="U12" i="104"/>
  <c r="R12" i="104"/>
  <c r="J12" i="104"/>
  <c r="V12" i="104" s="1"/>
  <c r="W12" i="104" s="1"/>
  <c r="Y11" i="104"/>
  <c r="AA11" i="104" s="1"/>
  <c r="U11" i="104"/>
  <c r="R11" i="104"/>
  <c r="J11" i="104"/>
  <c r="V11" i="104" s="1"/>
  <c r="R39" i="103" l="1"/>
  <c r="J39" i="103"/>
  <c r="V39" i="103" s="1"/>
  <c r="V38" i="103"/>
  <c r="R38" i="103"/>
  <c r="J38" i="103"/>
  <c r="R37" i="103"/>
  <c r="J37" i="103"/>
  <c r="V37" i="103" s="1"/>
  <c r="R36" i="103"/>
  <c r="J36" i="103"/>
  <c r="V36" i="103" s="1"/>
  <c r="R35" i="103"/>
  <c r="J35" i="103"/>
  <c r="V35" i="103" s="1"/>
  <c r="V34" i="103"/>
  <c r="R34" i="103"/>
  <c r="J34" i="103"/>
  <c r="R33" i="103"/>
  <c r="J33" i="103"/>
  <c r="V33" i="103" s="1"/>
  <c r="R32" i="103"/>
  <c r="J32" i="103"/>
  <c r="V32" i="103" s="1"/>
  <c r="R31" i="103"/>
  <c r="J31" i="103"/>
  <c r="V31" i="103" s="1"/>
  <c r="V30" i="103"/>
  <c r="R30" i="103"/>
  <c r="J30" i="103"/>
  <c r="R29" i="103"/>
  <c r="J29" i="103"/>
  <c r="V29" i="103" s="1"/>
  <c r="R28" i="103"/>
  <c r="J28" i="103"/>
  <c r="V28" i="103" s="1"/>
  <c r="V27" i="103"/>
  <c r="R27" i="103"/>
  <c r="J27" i="103"/>
  <c r="V26" i="103"/>
  <c r="R26" i="103"/>
  <c r="J26" i="103"/>
  <c r="R25" i="103"/>
  <c r="J25" i="103"/>
  <c r="V25" i="103" s="1"/>
  <c r="R24" i="103"/>
  <c r="J24" i="103"/>
  <c r="V24" i="103" s="1"/>
  <c r="V23" i="103"/>
  <c r="R23" i="103"/>
  <c r="J23" i="103"/>
  <c r="V22" i="103"/>
  <c r="R22" i="103"/>
  <c r="J22" i="103"/>
  <c r="R21" i="103"/>
  <c r="J21" i="103"/>
  <c r="V21" i="103" s="1"/>
  <c r="R20" i="103"/>
  <c r="J20" i="103"/>
  <c r="V20" i="103" s="1"/>
  <c r="V19" i="103"/>
  <c r="R19" i="103"/>
  <c r="J19" i="103"/>
  <c r="V18" i="103"/>
  <c r="R18" i="103"/>
  <c r="J18" i="103"/>
  <c r="R17" i="103"/>
  <c r="J17" i="103"/>
  <c r="V17" i="103" s="1"/>
  <c r="R16" i="103"/>
  <c r="J16" i="103"/>
  <c r="V16" i="103" s="1"/>
  <c r="V15" i="103"/>
  <c r="R15" i="103"/>
  <c r="J15" i="103"/>
  <c r="V14" i="103"/>
  <c r="R14" i="103"/>
  <c r="J14" i="103"/>
  <c r="AA13" i="103"/>
  <c r="R13" i="103"/>
  <c r="U13" i="103" s="1"/>
  <c r="J13" i="103"/>
  <c r="V13" i="103" s="1"/>
  <c r="W13" i="103" s="1"/>
  <c r="AA12" i="103"/>
  <c r="U12" i="103"/>
  <c r="V12" i="103" s="1"/>
  <c r="W12" i="103" s="1"/>
  <c r="R12" i="103"/>
  <c r="J12" i="103"/>
  <c r="Y11" i="103"/>
  <c r="AA11" i="103" s="1"/>
  <c r="R11" i="103"/>
  <c r="U11" i="103" s="1"/>
  <c r="J11" i="103"/>
  <c r="V11" i="103" l="1"/>
  <c r="R39" i="102" l="1"/>
  <c r="J39" i="102"/>
  <c r="V39" i="102" s="1"/>
  <c r="V38" i="102"/>
  <c r="R38" i="102"/>
  <c r="J38" i="102"/>
  <c r="R37" i="102"/>
  <c r="J37" i="102"/>
  <c r="V37" i="102" s="1"/>
  <c r="R36" i="102"/>
  <c r="J36" i="102"/>
  <c r="V36" i="102" s="1"/>
  <c r="R35" i="102"/>
  <c r="J35" i="102"/>
  <c r="V35" i="102" s="1"/>
  <c r="V34" i="102"/>
  <c r="R34" i="102"/>
  <c r="J34" i="102"/>
  <c r="R33" i="102"/>
  <c r="J33" i="102"/>
  <c r="V33" i="102" s="1"/>
  <c r="R32" i="102"/>
  <c r="J32" i="102"/>
  <c r="V32" i="102" s="1"/>
  <c r="R31" i="102"/>
  <c r="J31" i="102"/>
  <c r="V31" i="102" s="1"/>
  <c r="V30" i="102"/>
  <c r="R30" i="102"/>
  <c r="J30" i="102"/>
  <c r="R29" i="102"/>
  <c r="J29" i="102"/>
  <c r="V29" i="102" s="1"/>
  <c r="R28" i="102"/>
  <c r="J28" i="102"/>
  <c r="V28" i="102" s="1"/>
  <c r="R27" i="102"/>
  <c r="J27" i="102"/>
  <c r="V27" i="102" s="1"/>
  <c r="V26" i="102"/>
  <c r="R26" i="102"/>
  <c r="J26" i="102"/>
  <c r="R25" i="102"/>
  <c r="J25" i="102"/>
  <c r="V25" i="102" s="1"/>
  <c r="R24" i="102"/>
  <c r="J24" i="102"/>
  <c r="V24" i="102" s="1"/>
  <c r="R23" i="102"/>
  <c r="J23" i="102"/>
  <c r="V23" i="102" s="1"/>
  <c r="V22" i="102"/>
  <c r="R22" i="102"/>
  <c r="J22" i="102"/>
  <c r="R21" i="102"/>
  <c r="J21" i="102"/>
  <c r="V21" i="102" s="1"/>
  <c r="R20" i="102"/>
  <c r="J20" i="102"/>
  <c r="V20" i="102" s="1"/>
  <c r="R19" i="102"/>
  <c r="J19" i="102"/>
  <c r="V19" i="102" s="1"/>
  <c r="V18" i="102"/>
  <c r="R18" i="102"/>
  <c r="J18" i="102"/>
  <c r="R17" i="102"/>
  <c r="J17" i="102"/>
  <c r="V17" i="102" s="1"/>
  <c r="R16" i="102"/>
  <c r="J16" i="102"/>
  <c r="V16" i="102" s="1"/>
  <c r="R15" i="102"/>
  <c r="J15" i="102"/>
  <c r="V15" i="102" s="1"/>
  <c r="AA14" i="102"/>
  <c r="R14" i="102"/>
  <c r="U14" i="102" s="1"/>
  <c r="V14" i="102" s="1"/>
  <c r="W14" i="102" s="1"/>
  <c r="J14" i="102"/>
  <c r="AA13" i="102"/>
  <c r="R13" i="102"/>
  <c r="U13" i="102" s="1"/>
  <c r="V13" i="102" s="1"/>
  <c r="W13" i="102" s="1"/>
  <c r="J13" i="102"/>
  <c r="AA12" i="102"/>
  <c r="Y12" i="102"/>
  <c r="R12" i="102"/>
  <c r="U12" i="102" s="1"/>
  <c r="V12" i="102" s="1"/>
  <c r="J12" i="102"/>
  <c r="AA11" i="102"/>
  <c r="Y11" i="102"/>
  <c r="R11" i="102"/>
  <c r="U11" i="102" s="1"/>
  <c r="V11" i="102" s="1"/>
  <c r="J11" i="102"/>
  <c r="R39" i="101" l="1"/>
  <c r="J39" i="101"/>
  <c r="V39" i="101" s="1"/>
  <c r="V38" i="101"/>
  <c r="R38" i="101"/>
  <c r="J38" i="101"/>
  <c r="R37" i="101"/>
  <c r="J37" i="101"/>
  <c r="V37" i="101" s="1"/>
  <c r="R36" i="101"/>
  <c r="J36" i="101"/>
  <c r="V36" i="101" s="1"/>
  <c r="R35" i="101"/>
  <c r="J35" i="101"/>
  <c r="V35" i="101" s="1"/>
  <c r="V34" i="101"/>
  <c r="R34" i="101"/>
  <c r="J34" i="101"/>
  <c r="R33" i="101"/>
  <c r="J33" i="101"/>
  <c r="V33" i="101" s="1"/>
  <c r="R32" i="101"/>
  <c r="J32" i="101"/>
  <c r="V32" i="101" s="1"/>
  <c r="R31" i="101"/>
  <c r="J31" i="101"/>
  <c r="V31" i="101" s="1"/>
  <c r="V30" i="101"/>
  <c r="R30" i="101"/>
  <c r="J30" i="101"/>
  <c r="R29" i="101"/>
  <c r="J29" i="101"/>
  <c r="V29" i="101" s="1"/>
  <c r="R28" i="101"/>
  <c r="J28" i="101"/>
  <c r="V28" i="101" s="1"/>
  <c r="R27" i="101"/>
  <c r="J27" i="101"/>
  <c r="V27" i="101" s="1"/>
  <c r="V26" i="101"/>
  <c r="R26" i="101"/>
  <c r="J26" i="101"/>
  <c r="R25" i="101"/>
  <c r="J25" i="101"/>
  <c r="V25" i="101" s="1"/>
  <c r="R24" i="101"/>
  <c r="J24" i="101"/>
  <c r="V24" i="101" s="1"/>
  <c r="R23" i="101"/>
  <c r="J23" i="101"/>
  <c r="V23" i="101" s="1"/>
  <c r="V22" i="101"/>
  <c r="R22" i="101"/>
  <c r="J22" i="101"/>
  <c r="R21" i="101"/>
  <c r="J21" i="101"/>
  <c r="V21" i="101" s="1"/>
  <c r="R20" i="101"/>
  <c r="J20" i="101"/>
  <c r="V20" i="101" s="1"/>
  <c r="R19" i="101"/>
  <c r="J19" i="101"/>
  <c r="V19" i="101" s="1"/>
  <c r="V18" i="101"/>
  <c r="R18" i="101"/>
  <c r="J18" i="101"/>
  <c r="R17" i="101"/>
  <c r="J17" i="101"/>
  <c r="V17" i="101" s="1"/>
  <c r="R16" i="101"/>
  <c r="J16" i="101"/>
  <c r="V16" i="101" s="1"/>
  <c r="R15" i="101"/>
  <c r="J15" i="101"/>
  <c r="V15" i="101" s="1"/>
  <c r="AA14" i="101"/>
  <c r="R14" i="101"/>
  <c r="U14" i="101" s="1"/>
  <c r="J14" i="101"/>
  <c r="AA13" i="101"/>
  <c r="R13" i="101"/>
  <c r="U13" i="101" s="1"/>
  <c r="V13" i="101" s="1"/>
  <c r="W13" i="101" s="1"/>
  <c r="J13" i="101"/>
  <c r="AA12" i="101"/>
  <c r="R12" i="101"/>
  <c r="U12" i="101" s="1"/>
  <c r="V12" i="101" s="1"/>
  <c r="W12" i="101" s="1"/>
  <c r="J12" i="101"/>
  <c r="AA11" i="101"/>
  <c r="Y11" i="101"/>
  <c r="R11" i="101"/>
  <c r="U11" i="101" s="1"/>
  <c r="V11" i="101" s="1"/>
  <c r="J11" i="101"/>
  <c r="V14" i="101" l="1"/>
  <c r="W14" i="101" s="1"/>
  <c r="R41" i="100" l="1"/>
  <c r="J41" i="100"/>
  <c r="V41" i="100" s="1"/>
  <c r="V40" i="100"/>
  <c r="R40" i="100"/>
  <c r="J40" i="100"/>
  <c r="R39" i="100"/>
  <c r="J39" i="100"/>
  <c r="V39" i="100" s="1"/>
  <c r="R38" i="100"/>
  <c r="J38" i="100"/>
  <c r="V38" i="100" s="1"/>
  <c r="R37" i="100"/>
  <c r="J37" i="100"/>
  <c r="V37" i="100" s="1"/>
  <c r="V36" i="100"/>
  <c r="R36" i="100"/>
  <c r="J36" i="100"/>
  <c r="R35" i="100"/>
  <c r="J35" i="100"/>
  <c r="V35" i="100" s="1"/>
  <c r="R34" i="100"/>
  <c r="J34" i="100"/>
  <c r="V34" i="100" s="1"/>
  <c r="R33" i="100"/>
  <c r="J33" i="100"/>
  <c r="V33" i="100" s="1"/>
  <c r="V32" i="100"/>
  <c r="R32" i="100"/>
  <c r="J32" i="100"/>
  <c r="R31" i="100"/>
  <c r="J31" i="100"/>
  <c r="V31" i="100" s="1"/>
  <c r="R30" i="100"/>
  <c r="J30" i="100"/>
  <c r="V30" i="100" s="1"/>
  <c r="V29" i="100"/>
  <c r="R29" i="100"/>
  <c r="J29" i="100"/>
  <c r="V28" i="100"/>
  <c r="R28" i="100"/>
  <c r="J28" i="100"/>
  <c r="R27" i="100"/>
  <c r="J27" i="100"/>
  <c r="V27" i="100" s="1"/>
  <c r="R26" i="100"/>
  <c r="J26" i="100"/>
  <c r="V26" i="100" s="1"/>
  <c r="V25" i="100"/>
  <c r="R25" i="100"/>
  <c r="J25" i="100"/>
  <c r="V24" i="100"/>
  <c r="R24" i="100"/>
  <c r="J24" i="100"/>
  <c r="R23" i="100"/>
  <c r="J23" i="100"/>
  <c r="V23" i="100" s="1"/>
  <c r="R22" i="100"/>
  <c r="J22" i="100"/>
  <c r="V22" i="100" s="1"/>
  <c r="V21" i="100"/>
  <c r="R21" i="100"/>
  <c r="J21" i="100"/>
  <c r="V20" i="100"/>
  <c r="R20" i="100"/>
  <c r="J20" i="100"/>
  <c r="R19" i="100"/>
  <c r="J19" i="100"/>
  <c r="V19" i="100" s="1"/>
  <c r="R18" i="100"/>
  <c r="J18" i="100"/>
  <c r="V18" i="100" s="1"/>
  <c r="V17" i="100"/>
  <c r="R17" i="100"/>
  <c r="J17" i="100"/>
  <c r="V16" i="100"/>
  <c r="R16" i="100"/>
  <c r="J16" i="100"/>
  <c r="R15" i="100"/>
  <c r="J15" i="100"/>
  <c r="V15" i="100" s="1"/>
  <c r="R14" i="100"/>
  <c r="J14" i="100"/>
  <c r="V14" i="100" s="1"/>
  <c r="V13" i="100"/>
  <c r="R13" i="100"/>
  <c r="J13" i="100"/>
  <c r="V12" i="100"/>
  <c r="R12" i="100"/>
  <c r="J12" i="100"/>
  <c r="Y11" i="100"/>
  <c r="AA11" i="100" s="1"/>
  <c r="R11" i="100"/>
  <c r="U11" i="100" s="1"/>
  <c r="J11" i="100"/>
  <c r="V11" i="100" s="1"/>
  <c r="V41" i="99" l="1"/>
  <c r="R41" i="99"/>
  <c r="J41" i="99"/>
  <c r="R40" i="99"/>
  <c r="J40" i="99"/>
  <c r="V40" i="99" s="1"/>
  <c r="R39" i="99"/>
  <c r="J39" i="99"/>
  <c r="V39" i="99" s="1"/>
  <c r="V38" i="99"/>
  <c r="R38" i="99"/>
  <c r="J38" i="99"/>
  <c r="V37" i="99"/>
  <c r="R37" i="99"/>
  <c r="J37" i="99"/>
  <c r="R36" i="99"/>
  <c r="J36" i="99"/>
  <c r="V36" i="99" s="1"/>
  <c r="R35" i="99"/>
  <c r="J35" i="99"/>
  <c r="V35" i="99" s="1"/>
  <c r="V34" i="99"/>
  <c r="R34" i="99"/>
  <c r="J34" i="99"/>
  <c r="V33" i="99"/>
  <c r="R33" i="99"/>
  <c r="J33" i="99"/>
  <c r="R32" i="99"/>
  <c r="J32" i="99"/>
  <c r="V32" i="99" s="1"/>
  <c r="R31" i="99"/>
  <c r="J31" i="99"/>
  <c r="V31" i="99" s="1"/>
  <c r="V30" i="99"/>
  <c r="R30" i="99"/>
  <c r="J30" i="99"/>
  <c r="V29" i="99"/>
  <c r="R29" i="99"/>
  <c r="J29" i="99"/>
  <c r="R28" i="99"/>
  <c r="J28" i="99"/>
  <c r="V28" i="99" s="1"/>
  <c r="R27" i="99"/>
  <c r="J27" i="99"/>
  <c r="V27" i="99" s="1"/>
  <c r="V26" i="99"/>
  <c r="R26" i="99"/>
  <c r="J26" i="99"/>
  <c r="V25" i="99"/>
  <c r="R25" i="99"/>
  <c r="J25" i="99"/>
  <c r="R24" i="99"/>
  <c r="J24" i="99"/>
  <c r="V24" i="99" s="1"/>
  <c r="R23" i="99"/>
  <c r="J23" i="99"/>
  <c r="V23" i="99" s="1"/>
  <c r="V22" i="99"/>
  <c r="R22" i="99"/>
  <c r="J22" i="99"/>
  <c r="V21" i="99"/>
  <c r="R21" i="99"/>
  <c r="J21" i="99"/>
  <c r="R20" i="99"/>
  <c r="J20" i="99"/>
  <c r="V20" i="99" s="1"/>
  <c r="R19" i="99"/>
  <c r="J19" i="99"/>
  <c r="V19" i="99" s="1"/>
  <c r="V18" i="99"/>
  <c r="R18" i="99"/>
  <c r="J18" i="99"/>
  <c r="V17" i="99"/>
  <c r="R17" i="99"/>
  <c r="J17" i="99"/>
  <c r="R16" i="99"/>
  <c r="J16" i="99"/>
  <c r="V16" i="99" s="1"/>
  <c r="R15" i="99"/>
  <c r="J15" i="99"/>
  <c r="V15" i="99" s="1"/>
  <c r="V14" i="99"/>
  <c r="R14" i="99"/>
  <c r="J14" i="99"/>
  <c r="V13" i="99"/>
  <c r="R13" i="99"/>
  <c r="J13" i="99"/>
  <c r="R12" i="99"/>
  <c r="J12" i="99"/>
  <c r="V12" i="99" s="1"/>
  <c r="Y11" i="99"/>
  <c r="AA11" i="99" s="1"/>
  <c r="U11" i="99"/>
  <c r="V11" i="99" s="1"/>
  <c r="R11" i="99"/>
  <c r="J11" i="99"/>
  <c r="R35" i="98" l="1"/>
  <c r="J35" i="98"/>
  <c r="V35" i="98" s="1"/>
  <c r="V34" i="98"/>
  <c r="R34" i="98"/>
  <c r="J34" i="98"/>
  <c r="R33" i="98"/>
  <c r="J33" i="98"/>
  <c r="V33" i="98" s="1"/>
  <c r="R32" i="98"/>
  <c r="J32" i="98"/>
  <c r="V32" i="98" s="1"/>
  <c r="R31" i="98"/>
  <c r="J31" i="98"/>
  <c r="V31" i="98" s="1"/>
  <c r="V30" i="98"/>
  <c r="R30" i="98"/>
  <c r="J30" i="98"/>
  <c r="R29" i="98"/>
  <c r="J29" i="98"/>
  <c r="V29" i="98" s="1"/>
  <c r="R28" i="98"/>
  <c r="J28" i="98"/>
  <c r="V28" i="98" s="1"/>
  <c r="R27" i="98"/>
  <c r="J27" i="98"/>
  <c r="V27" i="98" s="1"/>
  <c r="V26" i="98"/>
  <c r="R26" i="98"/>
  <c r="J26" i="98"/>
  <c r="R25" i="98"/>
  <c r="J25" i="98"/>
  <c r="V25" i="98" s="1"/>
  <c r="R24" i="98"/>
  <c r="J24" i="98"/>
  <c r="V24" i="98" s="1"/>
  <c r="R23" i="98"/>
  <c r="J23" i="98"/>
  <c r="V23" i="98" s="1"/>
  <c r="V22" i="98"/>
  <c r="R22" i="98"/>
  <c r="J22" i="98"/>
  <c r="R21" i="98"/>
  <c r="J21" i="98"/>
  <c r="V21" i="98" s="1"/>
  <c r="R20" i="98"/>
  <c r="J20" i="98"/>
  <c r="V20" i="98" s="1"/>
  <c r="V19" i="98"/>
  <c r="R19" i="98"/>
  <c r="J19" i="98"/>
  <c r="V18" i="98"/>
  <c r="R18" i="98"/>
  <c r="J18" i="98"/>
  <c r="AA17" i="98"/>
  <c r="R17" i="98"/>
  <c r="U17" i="98" s="1"/>
  <c r="J17" i="98"/>
  <c r="AA16" i="98"/>
  <c r="U16" i="98"/>
  <c r="V16" i="98" s="1"/>
  <c r="W16" i="98" s="1"/>
  <c r="R16" i="98"/>
  <c r="J16" i="98"/>
  <c r="AA15" i="98"/>
  <c r="R15" i="98"/>
  <c r="U15" i="98" s="1"/>
  <c r="J15" i="98"/>
  <c r="V15" i="98" s="1"/>
  <c r="W15" i="98" s="1"/>
  <c r="AA14" i="98"/>
  <c r="U14" i="98"/>
  <c r="V14" i="98" s="1"/>
  <c r="W14" i="98" s="1"/>
  <c r="R14" i="98"/>
  <c r="J14" i="98"/>
  <c r="AA13" i="98"/>
  <c r="R13" i="98"/>
  <c r="U13" i="98" s="1"/>
  <c r="J13" i="98"/>
  <c r="V13" i="98" s="1"/>
  <c r="W13" i="98" s="1"/>
  <c r="AA12" i="98"/>
  <c r="U12" i="98"/>
  <c r="V12" i="98" s="1"/>
  <c r="W12" i="98" s="1"/>
  <c r="R12" i="98"/>
  <c r="J12" i="98"/>
  <c r="Y11" i="98"/>
  <c r="AA11" i="98" s="1"/>
  <c r="R11" i="98"/>
  <c r="U11" i="98" s="1"/>
  <c r="J11" i="98"/>
  <c r="V11" i="98" l="1"/>
  <c r="V17" i="98"/>
  <c r="W17" i="98" s="1"/>
  <c r="R41" i="97" l="1"/>
  <c r="J41" i="97"/>
  <c r="V41" i="97" s="1"/>
  <c r="V40" i="97"/>
  <c r="R40" i="97"/>
  <c r="J40" i="97"/>
  <c r="R39" i="97"/>
  <c r="J39" i="97"/>
  <c r="V39" i="97" s="1"/>
  <c r="R38" i="97"/>
  <c r="J38" i="97"/>
  <c r="V38" i="97" s="1"/>
  <c r="R37" i="97"/>
  <c r="J37" i="97"/>
  <c r="V37" i="97" s="1"/>
  <c r="V36" i="97"/>
  <c r="R36" i="97"/>
  <c r="J36" i="97"/>
  <c r="R35" i="97"/>
  <c r="J35" i="97"/>
  <c r="V35" i="97" s="1"/>
  <c r="R34" i="97"/>
  <c r="J34" i="97"/>
  <c r="V34" i="97" s="1"/>
  <c r="R33" i="97"/>
  <c r="J33" i="97"/>
  <c r="V33" i="97" s="1"/>
  <c r="V32" i="97"/>
  <c r="R32" i="97"/>
  <c r="J32" i="97"/>
  <c r="R31" i="97"/>
  <c r="J31" i="97"/>
  <c r="V31" i="97" s="1"/>
  <c r="R30" i="97"/>
  <c r="J30" i="97"/>
  <c r="V30" i="97" s="1"/>
  <c r="V29" i="97"/>
  <c r="R29" i="97"/>
  <c r="J29" i="97"/>
  <c r="V28" i="97"/>
  <c r="R28" i="97"/>
  <c r="J28" i="97"/>
  <c r="R27" i="97"/>
  <c r="J27" i="97"/>
  <c r="V27" i="97" s="1"/>
  <c r="R26" i="97"/>
  <c r="J26" i="97"/>
  <c r="V26" i="97" s="1"/>
  <c r="V25" i="97"/>
  <c r="R25" i="97"/>
  <c r="J25" i="97"/>
  <c r="V24" i="97"/>
  <c r="R24" i="97"/>
  <c r="J24" i="97"/>
  <c r="R23" i="97"/>
  <c r="J23" i="97"/>
  <c r="V23" i="97" s="1"/>
  <c r="R22" i="97"/>
  <c r="J22" i="97"/>
  <c r="V22" i="97" s="1"/>
  <c r="V21" i="97"/>
  <c r="R21" i="97"/>
  <c r="J21" i="97"/>
  <c r="V20" i="97"/>
  <c r="R20" i="97"/>
  <c r="J20" i="97"/>
  <c r="R19" i="97"/>
  <c r="J19" i="97"/>
  <c r="V19" i="97" s="1"/>
  <c r="R18" i="97"/>
  <c r="J18" i="97"/>
  <c r="V18" i="97" s="1"/>
  <c r="V17" i="97"/>
  <c r="R17" i="97"/>
  <c r="J17" i="97"/>
  <c r="V16" i="97"/>
  <c r="R16" i="97"/>
  <c r="J16" i="97"/>
  <c r="R15" i="97"/>
  <c r="J15" i="97"/>
  <c r="V15" i="97" s="1"/>
  <c r="R14" i="97"/>
  <c r="J14" i="97"/>
  <c r="V14" i="97" s="1"/>
  <c r="V13" i="97"/>
  <c r="R13" i="97"/>
  <c r="J13" i="97"/>
  <c r="V12" i="97"/>
  <c r="R12" i="97"/>
  <c r="J12" i="97"/>
  <c r="Y11" i="97"/>
  <c r="AA11" i="97" s="1"/>
  <c r="R11" i="97"/>
  <c r="U11" i="97" s="1"/>
  <c r="J11" i="97"/>
  <c r="V11" i="97" s="1"/>
  <c r="R41" i="96" l="1"/>
  <c r="J41" i="96"/>
  <c r="V41" i="96" s="1"/>
  <c r="V40" i="96"/>
  <c r="R40" i="96"/>
  <c r="J40" i="96"/>
  <c r="R39" i="96"/>
  <c r="J39" i="96"/>
  <c r="V39" i="96" s="1"/>
  <c r="R38" i="96"/>
  <c r="J38" i="96"/>
  <c r="V38" i="96" s="1"/>
  <c r="R37" i="96"/>
  <c r="J37" i="96"/>
  <c r="V37" i="96" s="1"/>
  <c r="V36" i="96"/>
  <c r="R36" i="96"/>
  <c r="J36" i="96"/>
  <c r="V35" i="96"/>
  <c r="R35" i="96"/>
  <c r="J35" i="96"/>
  <c r="R34" i="96"/>
  <c r="J34" i="96"/>
  <c r="V34" i="96" s="1"/>
  <c r="R33" i="96"/>
  <c r="J33" i="96"/>
  <c r="V33" i="96" s="1"/>
  <c r="V32" i="96"/>
  <c r="R32" i="96"/>
  <c r="J32" i="96"/>
  <c r="V31" i="96"/>
  <c r="R31" i="96"/>
  <c r="J31" i="96"/>
  <c r="R30" i="96"/>
  <c r="J30" i="96"/>
  <c r="V30" i="96" s="1"/>
  <c r="R29" i="96"/>
  <c r="J29" i="96"/>
  <c r="V29" i="96" s="1"/>
  <c r="V28" i="96"/>
  <c r="R28" i="96"/>
  <c r="J28" i="96"/>
  <c r="V27" i="96"/>
  <c r="R27" i="96"/>
  <c r="J27" i="96"/>
  <c r="R26" i="96"/>
  <c r="J26" i="96"/>
  <c r="V26" i="96" s="1"/>
  <c r="R25" i="96"/>
  <c r="J25" i="96"/>
  <c r="V25" i="96" s="1"/>
  <c r="V24" i="96"/>
  <c r="R24" i="96"/>
  <c r="J24" i="96"/>
  <c r="R23" i="96"/>
  <c r="J23" i="96"/>
  <c r="V23" i="96" s="1"/>
  <c r="R22" i="96"/>
  <c r="J22" i="96"/>
  <c r="V22" i="96" s="1"/>
  <c r="R21" i="96"/>
  <c r="J21" i="96"/>
  <c r="V21" i="96" s="1"/>
  <c r="V20" i="96"/>
  <c r="R20" i="96"/>
  <c r="J20" i="96"/>
  <c r="R19" i="96"/>
  <c r="J19" i="96"/>
  <c r="V19" i="96" s="1"/>
  <c r="R18" i="96"/>
  <c r="J18" i="96"/>
  <c r="V18" i="96" s="1"/>
  <c r="R17" i="96"/>
  <c r="J17" i="96"/>
  <c r="V17" i="96" s="1"/>
  <c r="V16" i="96"/>
  <c r="R16" i="96"/>
  <c r="J16" i="96"/>
  <c r="R15" i="96"/>
  <c r="J15" i="96"/>
  <c r="V15" i="96" s="1"/>
  <c r="R14" i="96"/>
  <c r="J14" i="96"/>
  <c r="V14" i="96" s="1"/>
  <c r="R13" i="96"/>
  <c r="J13" i="96"/>
  <c r="V13" i="96" s="1"/>
  <c r="V12" i="96"/>
  <c r="R12" i="96"/>
  <c r="J12" i="96"/>
  <c r="Y11" i="96"/>
  <c r="AA11" i="96" s="1"/>
  <c r="U11" i="96"/>
  <c r="R11" i="96"/>
  <c r="J11" i="96"/>
  <c r="V11" i="96" s="1"/>
  <c r="V41" i="95" l="1"/>
  <c r="R41" i="95"/>
  <c r="J41" i="95"/>
  <c r="R40" i="95"/>
  <c r="J40" i="95"/>
  <c r="V40" i="95" s="1"/>
  <c r="R39" i="95"/>
  <c r="J39" i="95"/>
  <c r="V39" i="95" s="1"/>
  <c r="V38" i="95"/>
  <c r="R38" i="95"/>
  <c r="J38" i="95"/>
  <c r="V37" i="95"/>
  <c r="R37" i="95"/>
  <c r="J37" i="95"/>
  <c r="R36" i="95"/>
  <c r="J36" i="95"/>
  <c r="V36" i="95" s="1"/>
  <c r="R35" i="95"/>
  <c r="J35" i="95"/>
  <c r="V35" i="95" s="1"/>
  <c r="V34" i="95"/>
  <c r="R34" i="95"/>
  <c r="J34" i="95"/>
  <c r="V33" i="95"/>
  <c r="R33" i="95"/>
  <c r="J33" i="95"/>
  <c r="R32" i="95"/>
  <c r="J32" i="95"/>
  <c r="V32" i="95" s="1"/>
  <c r="R31" i="95"/>
  <c r="J31" i="95"/>
  <c r="V31" i="95" s="1"/>
  <c r="V30" i="95"/>
  <c r="R30" i="95"/>
  <c r="J30" i="95"/>
  <c r="V29" i="95"/>
  <c r="R29" i="95"/>
  <c r="J29" i="95"/>
  <c r="R28" i="95"/>
  <c r="J28" i="95"/>
  <c r="V28" i="95" s="1"/>
  <c r="R27" i="95"/>
  <c r="J27" i="95"/>
  <c r="V27" i="95" s="1"/>
  <c r="V26" i="95"/>
  <c r="R26" i="95"/>
  <c r="J26" i="95"/>
  <c r="V25" i="95"/>
  <c r="R25" i="95"/>
  <c r="J25" i="95"/>
  <c r="R24" i="95"/>
  <c r="J24" i="95"/>
  <c r="V24" i="95" s="1"/>
  <c r="R23" i="95"/>
  <c r="J23" i="95"/>
  <c r="V23" i="95" s="1"/>
  <c r="V22" i="95"/>
  <c r="R22" i="95"/>
  <c r="J22" i="95"/>
  <c r="V21" i="95"/>
  <c r="R21" i="95"/>
  <c r="J21" i="95"/>
  <c r="R20" i="95"/>
  <c r="J20" i="95"/>
  <c r="V20" i="95" s="1"/>
  <c r="R19" i="95"/>
  <c r="J19" i="95"/>
  <c r="V19" i="95" s="1"/>
  <c r="V18" i="95"/>
  <c r="R18" i="95"/>
  <c r="J18" i="95"/>
  <c r="V17" i="95"/>
  <c r="R17" i="95"/>
  <c r="J17" i="95"/>
  <c r="R16" i="95"/>
  <c r="J16" i="95"/>
  <c r="V16" i="95" s="1"/>
  <c r="R15" i="95"/>
  <c r="J15" i="95"/>
  <c r="V15" i="95" s="1"/>
  <c r="AA14" i="95"/>
  <c r="Y14" i="95"/>
  <c r="R14" i="95"/>
  <c r="U14" i="95" s="1"/>
  <c r="V14" i="95" s="1"/>
  <c r="J14" i="95"/>
  <c r="Y13" i="95"/>
  <c r="AA13" i="95" s="1"/>
  <c r="R13" i="95"/>
  <c r="U13" i="95" s="1"/>
  <c r="V13" i="95" s="1"/>
  <c r="J13" i="95"/>
  <c r="AA12" i="95"/>
  <c r="Y12" i="95"/>
  <c r="R12" i="95"/>
  <c r="U12" i="95" s="1"/>
  <c r="V12" i="95" s="1"/>
  <c r="J12" i="95"/>
  <c r="Y11" i="95"/>
  <c r="AA11" i="95" s="1"/>
  <c r="R11" i="95"/>
  <c r="U11" i="95" s="1"/>
  <c r="V11" i="95" s="1"/>
  <c r="J11" i="95"/>
  <c r="V41" i="94" l="1"/>
  <c r="R41" i="94"/>
  <c r="J41" i="94"/>
  <c r="R40" i="94"/>
  <c r="J40" i="94"/>
  <c r="V40" i="94" s="1"/>
  <c r="R39" i="94"/>
  <c r="J39" i="94"/>
  <c r="V39" i="94" s="1"/>
  <c r="V38" i="94"/>
  <c r="R38" i="94"/>
  <c r="J38" i="94"/>
  <c r="V37" i="94"/>
  <c r="R37" i="94"/>
  <c r="J37" i="94"/>
  <c r="R36" i="94"/>
  <c r="J36" i="94"/>
  <c r="V36" i="94" s="1"/>
  <c r="R35" i="94"/>
  <c r="J35" i="94"/>
  <c r="V35" i="94" s="1"/>
  <c r="V34" i="94"/>
  <c r="R34" i="94"/>
  <c r="J34" i="94"/>
  <c r="V33" i="94"/>
  <c r="R33" i="94"/>
  <c r="J33" i="94"/>
  <c r="R32" i="94"/>
  <c r="J32" i="94"/>
  <c r="V32" i="94" s="1"/>
  <c r="R31" i="94"/>
  <c r="J31" i="94"/>
  <c r="V31" i="94" s="1"/>
  <c r="V30" i="94"/>
  <c r="R30" i="94"/>
  <c r="J30" i="94"/>
  <c r="V29" i="94"/>
  <c r="R29" i="94"/>
  <c r="J29" i="94"/>
  <c r="R28" i="94"/>
  <c r="J28" i="94"/>
  <c r="V28" i="94" s="1"/>
  <c r="R27" i="94"/>
  <c r="J27" i="94"/>
  <c r="V27" i="94" s="1"/>
  <c r="V26" i="94"/>
  <c r="R26" i="94"/>
  <c r="J26" i="94"/>
  <c r="V25" i="94"/>
  <c r="R25" i="94"/>
  <c r="J25" i="94"/>
  <c r="R24" i="94"/>
  <c r="J24" i="94"/>
  <c r="V24" i="94" s="1"/>
  <c r="R23" i="94"/>
  <c r="J23" i="94"/>
  <c r="V23" i="94" s="1"/>
  <c r="V22" i="94"/>
  <c r="R22" i="94"/>
  <c r="J22" i="94"/>
  <c r="V21" i="94"/>
  <c r="R21" i="94"/>
  <c r="J21" i="94"/>
  <c r="R20" i="94"/>
  <c r="J20" i="94"/>
  <c r="V20" i="94" s="1"/>
  <c r="R19" i="94"/>
  <c r="J19" i="94"/>
  <c r="V19" i="94" s="1"/>
  <c r="V18" i="94"/>
  <c r="R18" i="94"/>
  <c r="J18" i="94"/>
  <c r="V17" i="94"/>
  <c r="R17" i="94"/>
  <c r="J17" i="94"/>
  <c r="R16" i="94"/>
  <c r="J16" i="94"/>
  <c r="V16" i="94" s="1"/>
  <c r="R15" i="94"/>
  <c r="J15" i="94"/>
  <c r="V15" i="94" s="1"/>
  <c r="AA14" i="94"/>
  <c r="Y14" i="94"/>
  <c r="U14" i="94"/>
  <c r="R14" i="94"/>
  <c r="J14" i="94"/>
  <c r="V14" i="94" s="1"/>
  <c r="Y13" i="94"/>
  <c r="AA13" i="94" s="1"/>
  <c r="R13" i="94"/>
  <c r="U13" i="94" s="1"/>
  <c r="J13" i="94"/>
  <c r="V13" i="94" s="1"/>
  <c r="AA12" i="94"/>
  <c r="Y12" i="94"/>
  <c r="U12" i="94"/>
  <c r="R12" i="94"/>
  <c r="J12" i="94"/>
  <c r="V12" i="94" s="1"/>
  <c r="Y11" i="94"/>
  <c r="AA11" i="94" s="1"/>
  <c r="R11" i="94"/>
  <c r="U11" i="94" s="1"/>
  <c r="J11" i="94"/>
  <c r="V11" i="94" s="1"/>
  <c r="R41" i="93" l="1"/>
  <c r="J41" i="93"/>
  <c r="V41" i="93" s="1"/>
  <c r="V40" i="93"/>
  <c r="R40" i="93"/>
  <c r="J40" i="93"/>
  <c r="V39" i="93"/>
  <c r="R39" i="93"/>
  <c r="J39" i="93"/>
  <c r="R38" i="93"/>
  <c r="J38" i="93"/>
  <c r="V38" i="93" s="1"/>
  <c r="R37" i="93"/>
  <c r="J37" i="93"/>
  <c r="V37" i="93" s="1"/>
  <c r="V36" i="93"/>
  <c r="R36" i="93"/>
  <c r="J36" i="93"/>
  <c r="V35" i="93"/>
  <c r="R35" i="93"/>
  <c r="J35" i="93"/>
  <c r="R34" i="93"/>
  <c r="J34" i="93"/>
  <c r="V34" i="93" s="1"/>
  <c r="R33" i="93"/>
  <c r="J33" i="93"/>
  <c r="V33" i="93" s="1"/>
  <c r="V32" i="93"/>
  <c r="R32" i="93"/>
  <c r="J32" i="93"/>
  <c r="V31" i="93"/>
  <c r="R31" i="93"/>
  <c r="J31" i="93"/>
  <c r="R30" i="93"/>
  <c r="J30" i="93"/>
  <c r="V30" i="93" s="1"/>
  <c r="R29" i="93"/>
  <c r="J29" i="93"/>
  <c r="V29" i="93" s="1"/>
  <c r="V28" i="93"/>
  <c r="R28" i="93"/>
  <c r="J28" i="93"/>
  <c r="V27" i="93"/>
  <c r="R27" i="93"/>
  <c r="J27" i="93"/>
  <c r="R26" i="93"/>
  <c r="J26" i="93"/>
  <c r="V26" i="93" s="1"/>
  <c r="R25" i="93"/>
  <c r="J25" i="93"/>
  <c r="V25" i="93" s="1"/>
  <c r="V24" i="93"/>
  <c r="R24" i="93"/>
  <c r="J24" i="93"/>
  <c r="V23" i="93"/>
  <c r="R23" i="93"/>
  <c r="J23" i="93"/>
  <c r="R22" i="93"/>
  <c r="J22" i="93"/>
  <c r="V22" i="93" s="1"/>
  <c r="R21" i="93"/>
  <c r="J21" i="93"/>
  <c r="V21" i="93" s="1"/>
  <c r="V20" i="93"/>
  <c r="R20" i="93"/>
  <c r="J20" i="93"/>
  <c r="V19" i="93"/>
  <c r="R19" i="93"/>
  <c r="J19" i="93"/>
  <c r="R18" i="93"/>
  <c r="J18" i="93"/>
  <c r="V18" i="93" s="1"/>
  <c r="R17" i="93"/>
  <c r="J17" i="93"/>
  <c r="V17" i="93" s="1"/>
  <c r="V16" i="93"/>
  <c r="R16" i="93"/>
  <c r="J16" i="93"/>
  <c r="V15" i="93"/>
  <c r="R15" i="93"/>
  <c r="J15" i="93"/>
  <c r="R14" i="93"/>
  <c r="J14" i="93"/>
  <c r="V14" i="93" s="1"/>
  <c r="R13" i="93"/>
  <c r="J13" i="93"/>
  <c r="V13" i="93" s="1"/>
  <c r="V12" i="93"/>
  <c r="R12" i="93"/>
  <c r="J12" i="93"/>
  <c r="Y11" i="93"/>
  <c r="AA11" i="93" s="1"/>
  <c r="R11" i="93"/>
  <c r="U11" i="93" s="1"/>
  <c r="J11" i="93"/>
  <c r="V11" i="93" s="1"/>
  <c r="V37" i="92" l="1"/>
  <c r="R37" i="92"/>
  <c r="J37" i="92"/>
  <c r="V36" i="92"/>
  <c r="R36" i="92"/>
  <c r="J36" i="92"/>
  <c r="R35" i="92"/>
  <c r="J35" i="92"/>
  <c r="V35" i="92" s="1"/>
  <c r="R34" i="92"/>
  <c r="J34" i="92"/>
  <c r="V34" i="92" s="1"/>
  <c r="V33" i="92"/>
  <c r="R33" i="92"/>
  <c r="J33" i="92"/>
  <c r="V32" i="92"/>
  <c r="R32" i="92"/>
  <c r="J32" i="92"/>
  <c r="R31" i="92"/>
  <c r="J31" i="92"/>
  <c r="V31" i="92" s="1"/>
  <c r="R30" i="92"/>
  <c r="J30" i="92"/>
  <c r="V30" i="92" s="1"/>
  <c r="V29" i="92"/>
  <c r="R29" i="92"/>
  <c r="J29" i="92"/>
  <c r="V28" i="92"/>
  <c r="R28" i="92"/>
  <c r="J28" i="92"/>
  <c r="R27" i="92"/>
  <c r="J27" i="92"/>
  <c r="V27" i="92" s="1"/>
  <c r="R26" i="92"/>
  <c r="J26" i="92"/>
  <c r="V26" i="92" s="1"/>
  <c r="V25" i="92"/>
  <c r="R25" i="92"/>
  <c r="J25" i="92"/>
  <c r="V24" i="92"/>
  <c r="R24" i="92"/>
  <c r="J24" i="92"/>
  <c r="R23" i="92"/>
  <c r="J23" i="92"/>
  <c r="V23" i="92" s="1"/>
  <c r="R22" i="92"/>
  <c r="J22" i="92"/>
  <c r="V22" i="92" s="1"/>
  <c r="V21" i="92"/>
  <c r="R21" i="92"/>
  <c r="J21" i="92"/>
  <c r="V20" i="92"/>
  <c r="R20" i="92"/>
  <c r="J20" i="92"/>
  <c r="R19" i="92"/>
  <c r="J19" i="92"/>
  <c r="V19" i="92" s="1"/>
  <c r="R18" i="92"/>
  <c r="J18" i="92"/>
  <c r="V18" i="92" s="1"/>
  <c r="V17" i="92"/>
  <c r="R17" i="92"/>
  <c r="J17" i="92"/>
  <c r="V16" i="92"/>
  <c r="R16" i="92"/>
  <c r="J16" i="92"/>
  <c r="AA15" i="92"/>
  <c r="R15" i="92"/>
  <c r="U15" i="92" s="1"/>
  <c r="V15" i="92" s="1"/>
  <c r="W15" i="92" s="1"/>
  <c r="J15" i="92"/>
  <c r="AA14" i="92"/>
  <c r="R14" i="92"/>
  <c r="U14" i="92" s="1"/>
  <c r="V14" i="92" s="1"/>
  <c r="W14" i="92" s="1"/>
  <c r="J14" i="92"/>
  <c r="AA13" i="92"/>
  <c r="R13" i="92"/>
  <c r="U13" i="92" s="1"/>
  <c r="V13" i="92" s="1"/>
  <c r="W13" i="92" s="1"/>
  <c r="J13" i="92"/>
  <c r="AA12" i="92"/>
  <c r="R12" i="92"/>
  <c r="U12" i="92" s="1"/>
  <c r="V12" i="92" s="1"/>
  <c r="W12" i="92" s="1"/>
  <c r="J12" i="92"/>
  <c r="Y11" i="92"/>
  <c r="AA11" i="92" s="1"/>
  <c r="R11" i="92"/>
  <c r="U11" i="92" s="1"/>
  <c r="V11" i="92" s="1"/>
  <c r="J11" i="92"/>
  <c r="R41" i="91" l="1"/>
  <c r="J41" i="91"/>
  <c r="V41" i="91" s="1"/>
  <c r="V40" i="91"/>
  <c r="R40" i="91"/>
  <c r="J40" i="91"/>
  <c r="R39" i="91"/>
  <c r="J39" i="91"/>
  <c r="V39" i="91" s="1"/>
  <c r="R38" i="91"/>
  <c r="J38" i="91"/>
  <c r="V38" i="91" s="1"/>
  <c r="R37" i="91"/>
  <c r="J37" i="91"/>
  <c r="V37" i="91" s="1"/>
  <c r="V36" i="91"/>
  <c r="R36" i="91"/>
  <c r="J36" i="91"/>
  <c r="R35" i="91"/>
  <c r="J35" i="91"/>
  <c r="V35" i="91" s="1"/>
  <c r="R34" i="91"/>
  <c r="J34" i="91"/>
  <c r="V34" i="91" s="1"/>
  <c r="R33" i="91"/>
  <c r="J33" i="91"/>
  <c r="V33" i="91" s="1"/>
  <c r="V32" i="91"/>
  <c r="R32" i="91"/>
  <c r="J32" i="91"/>
  <c r="R31" i="91"/>
  <c r="J31" i="91"/>
  <c r="V31" i="91" s="1"/>
  <c r="R30" i="91"/>
  <c r="J30" i="91"/>
  <c r="V30" i="91" s="1"/>
  <c r="R29" i="91"/>
  <c r="J29" i="91"/>
  <c r="V29" i="91" s="1"/>
  <c r="V28" i="91"/>
  <c r="R28" i="91"/>
  <c r="J28" i="91"/>
  <c r="R27" i="91"/>
  <c r="J27" i="91"/>
  <c r="V27" i="91" s="1"/>
  <c r="R26" i="91"/>
  <c r="J26" i="91"/>
  <c r="V26" i="91" s="1"/>
  <c r="R25" i="91"/>
  <c r="J25" i="91"/>
  <c r="V25" i="91" s="1"/>
  <c r="V24" i="91"/>
  <c r="R24" i="91"/>
  <c r="J24" i="91"/>
  <c r="R23" i="91"/>
  <c r="J23" i="91"/>
  <c r="V23" i="91" s="1"/>
  <c r="R22" i="91"/>
  <c r="J22" i="91"/>
  <c r="V22" i="91" s="1"/>
  <c r="R21" i="91"/>
  <c r="J21" i="91"/>
  <c r="V21" i="91" s="1"/>
  <c r="V20" i="91"/>
  <c r="R20" i="91"/>
  <c r="J20" i="91"/>
  <c r="R19" i="91"/>
  <c r="J19" i="91"/>
  <c r="V19" i="91" s="1"/>
  <c r="R18" i="91"/>
  <c r="J18" i="91"/>
  <c r="V18" i="91" s="1"/>
  <c r="V17" i="91"/>
  <c r="R17" i="91"/>
  <c r="J17" i="91"/>
  <c r="V16" i="91"/>
  <c r="R16" i="91"/>
  <c r="J16" i="91"/>
  <c r="R15" i="91"/>
  <c r="J15" i="91"/>
  <c r="V15" i="91" s="1"/>
  <c r="R14" i="91"/>
  <c r="J14" i="91"/>
  <c r="V14" i="91" s="1"/>
  <c r="V13" i="91"/>
  <c r="R13" i="91"/>
  <c r="J13" i="91"/>
  <c r="V12" i="91"/>
  <c r="R12" i="91"/>
  <c r="J12" i="91"/>
  <c r="Y11" i="91"/>
  <c r="AA11" i="91" s="1"/>
  <c r="R11" i="91"/>
  <c r="U11" i="91" s="1"/>
  <c r="J11" i="91"/>
  <c r="V11" i="91" l="1"/>
  <c r="V41" i="90" l="1"/>
  <c r="R41" i="90"/>
  <c r="J41" i="90"/>
  <c r="V40" i="90"/>
  <c r="R40" i="90"/>
  <c r="J40" i="90"/>
  <c r="R39" i="90"/>
  <c r="J39" i="90"/>
  <c r="V39" i="90" s="1"/>
  <c r="R38" i="90"/>
  <c r="J38" i="90"/>
  <c r="V38" i="90" s="1"/>
  <c r="V37" i="90"/>
  <c r="R37" i="90"/>
  <c r="J37" i="90"/>
  <c r="V36" i="90"/>
  <c r="R36" i="90"/>
  <c r="J36" i="90"/>
  <c r="R35" i="90"/>
  <c r="J35" i="90"/>
  <c r="V35" i="90" s="1"/>
  <c r="R34" i="90"/>
  <c r="J34" i="90"/>
  <c r="V34" i="90" s="1"/>
  <c r="V33" i="90"/>
  <c r="R33" i="90"/>
  <c r="J33" i="90"/>
  <c r="V32" i="90"/>
  <c r="R32" i="90"/>
  <c r="J32" i="90"/>
  <c r="R31" i="90"/>
  <c r="J31" i="90"/>
  <c r="V31" i="90" s="1"/>
  <c r="R30" i="90"/>
  <c r="J30" i="90"/>
  <c r="V30" i="90" s="1"/>
  <c r="V29" i="90"/>
  <c r="R29" i="90"/>
  <c r="J29" i="90"/>
  <c r="V28" i="90"/>
  <c r="R28" i="90"/>
  <c r="J28" i="90"/>
  <c r="R27" i="90"/>
  <c r="J27" i="90"/>
  <c r="V27" i="90" s="1"/>
  <c r="R26" i="90"/>
  <c r="J26" i="90"/>
  <c r="V26" i="90" s="1"/>
  <c r="V25" i="90"/>
  <c r="R25" i="90"/>
  <c r="J25" i="90"/>
  <c r="V24" i="90"/>
  <c r="R24" i="90"/>
  <c r="J24" i="90"/>
  <c r="R23" i="90"/>
  <c r="J23" i="90"/>
  <c r="V23" i="90" s="1"/>
  <c r="R22" i="90"/>
  <c r="J22" i="90"/>
  <c r="V22" i="90" s="1"/>
  <c r="V21" i="90"/>
  <c r="R21" i="90"/>
  <c r="J21" i="90"/>
  <c r="V20" i="90"/>
  <c r="R20" i="90"/>
  <c r="J20" i="90"/>
  <c r="R19" i="90"/>
  <c r="J19" i="90"/>
  <c r="V19" i="90" s="1"/>
  <c r="R18" i="90"/>
  <c r="J18" i="90"/>
  <c r="V18" i="90" s="1"/>
  <c r="V17" i="90"/>
  <c r="R17" i="90"/>
  <c r="J17" i="90"/>
  <c r="V16" i="90"/>
  <c r="R16" i="90"/>
  <c r="J16" i="90"/>
  <c r="R15" i="90"/>
  <c r="J15" i="90"/>
  <c r="V15" i="90" s="1"/>
  <c r="R14" i="90"/>
  <c r="J14" i="90"/>
  <c r="V14" i="90" s="1"/>
  <c r="V13" i="90"/>
  <c r="R13" i="90"/>
  <c r="J13" i="90"/>
  <c r="V12" i="90"/>
  <c r="R12" i="90"/>
  <c r="J12" i="90"/>
  <c r="Y11" i="90"/>
  <c r="AA11" i="90" s="1"/>
  <c r="R11" i="90"/>
  <c r="U11" i="90" s="1"/>
  <c r="V11" i="90" s="1"/>
  <c r="J11" i="90"/>
  <c r="V39" i="89" l="1"/>
  <c r="R39" i="89"/>
  <c r="J39" i="89"/>
  <c r="R38" i="89"/>
  <c r="J38" i="89"/>
  <c r="V38" i="89" s="1"/>
  <c r="R37" i="89"/>
  <c r="J37" i="89"/>
  <c r="V37" i="89" s="1"/>
  <c r="V36" i="89"/>
  <c r="R36" i="89"/>
  <c r="J36" i="89"/>
  <c r="V35" i="89"/>
  <c r="R35" i="89"/>
  <c r="J35" i="89"/>
  <c r="R34" i="89"/>
  <c r="J34" i="89"/>
  <c r="V34" i="89" s="1"/>
  <c r="R33" i="89"/>
  <c r="J33" i="89"/>
  <c r="V33" i="89" s="1"/>
  <c r="V32" i="89"/>
  <c r="R32" i="89"/>
  <c r="J32" i="89"/>
  <c r="V31" i="89"/>
  <c r="R31" i="89"/>
  <c r="J31" i="89"/>
  <c r="R30" i="89"/>
  <c r="J30" i="89"/>
  <c r="V30" i="89" s="1"/>
  <c r="R29" i="89"/>
  <c r="J29" i="89"/>
  <c r="V29" i="89" s="1"/>
  <c r="V28" i="89"/>
  <c r="R28" i="89"/>
  <c r="J28" i="89"/>
  <c r="V27" i="89"/>
  <c r="R27" i="89"/>
  <c r="J27" i="89"/>
  <c r="R26" i="89"/>
  <c r="J26" i="89"/>
  <c r="V26" i="89" s="1"/>
  <c r="R25" i="89"/>
  <c r="J25" i="89"/>
  <c r="V25" i="89" s="1"/>
  <c r="V24" i="89"/>
  <c r="R24" i="89"/>
  <c r="J24" i="89"/>
  <c r="V23" i="89"/>
  <c r="R23" i="89"/>
  <c r="J23" i="89"/>
  <c r="R22" i="89"/>
  <c r="J22" i="89"/>
  <c r="V22" i="89" s="1"/>
  <c r="R21" i="89"/>
  <c r="J21" i="89"/>
  <c r="V21" i="89" s="1"/>
  <c r="V20" i="89"/>
  <c r="R20" i="89"/>
  <c r="J20" i="89"/>
  <c r="V19" i="89"/>
  <c r="R19" i="89"/>
  <c r="J19" i="89"/>
  <c r="R18" i="89"/>
  <c r="J18" i="89"/>
  <c r="V18" i="89" s="1"/>
  <c r="R17" i="89"/>
  <c r="J17" i="89"/>
  <c r="V17" i="89" s="1"/>
  <c r="V16" i="89"/>
  <c r="R16" i="89"/>
  <c r="J16" i="89"/>
  <c r="V15" i="89"/>
  <c r="R15" i="89"/>
  <c r="J15" i="89"/>
  <c r="R14" i="89"/>
  <c r="U14" i="89" s="1"/>
  <c r="V14" i="89" s="1"/>
  <c r="J14" i="89"/>
  <c r="R13" i="89"/>
  <c r="U13" i="89" s="1"/>
  <c r="V13" i="89" s="1"/>
  <c r="J13" i="89"/>
  <c r="Y12" i="89"/>
  <c r="AA12" i="89" s="1"/>
  <c r="R12" i="89"/>
  <c r="U12" i="89" s="1"/>
  <c r="V12" i="89" s="1"/>
  <c r="J12" i="89"/>
  <c r="AA11" i="89"/>
  <c r="Y11" i="89"/>
  <c r="R11" i="89"/>
  <c r="U11" i="89" s="1"/>
  <c r="V11" i="89" s="1"/>
  <c r="J11" i="89"/>
  <c r="W14" i="89" l="1"/>
  <c r="X14" i="89"/>
  <c r="W13" i="89"/>
  <c r="X13" i="89"/>
  <c r="Y13" i="89" l="1"/>
  <c r="AA13" i="89" s="1"/>
  <c r="Y14" i="89"/>
  <c r="AA14" i="89" s="1"/>
  <c r="R41" i="88"/>
  <c r="J41" i="88"/>
  <c r="V41" i="88" s="1"/>
  <c r="R40" i="88"/>
  <c r="J40" i="88"/>
  <c r="V40" i="88" s="1"/>
  <c r="R39" i="88"/>
  <c r="J39" i="88"/>
  <c r="V39" i="88" s="1"/>
  <c r="R38" i="88"/>
  <c r="J38" i="88"/>
  <c r="V38" i="88" s="1"/>
  <c r="R37" i="88"/>
  <c r="J37" i="88"/>
  <c r="V37" i="88" s="1"/>
  <c r="R36" i="88"/>
  <c r="J36" i="88"/>
  <c r="V36" i="88" s="1"/>
  <c r="R35" i="88"/>
  <c r="J35" i="88"/>
  <c r="V35" i="88" s="1"/>
  <c r="R34" i="88"/>
  <c r="J34" i="88"/>
  <c r="V34" i="88" s="1"/>
  <c r="R33" i="88"/>
  <c r="J33" i="88"/>
  <c r="V33" i="88" s="1"/>
  <c r="R32" i="88"/>
  <c r="J32" i="88"/>
  <c r="V32" i="88" s="1"/>
  <c r="R31" i="88"/>
  <c r="J31" i="88"/>
  <c r="V31" i="88" s="1"/>
  <c r="R30" i="88"/>
  <c r="J30" i="88"/>
  <c r="V30" i="88" s="1"/>
  <c r="R29" i="88"/>
  <c r="J29" i="88"/>
  <c r="V29" i="88" s="1"/>
  <c r="R28" i="88"/>
  <c r="J28" i="88"/>
  <c r="V28" i="88" s="1"/>
  <c r="R27" i="88"/>
  <c r="J27" i="88"/>
  <c r="V27" i="88" s="1"/>
  <c r="R26" i="88"/>
  <c r="J26" i="88"/>
  <c r="V26" i="88" s="1"/>
  <c r="R25" i="88"/>
  <c r="J25" i="88"/>
  <c r="V25" i="88" s="1"/>
  <c r="R24" i="88"/>
  <c r="J24" i="88"/>
  <c r="V24" i="88" s="1"/>
  <c r="R23" i="88"/>
  <c r="J23" i="88"/>
  <c r="V23" i="88" s="1"/>
  <c r="V22" i="88"/>
  <c r="R22" i="88"/>
  <c r="J22" i="88"/>
  <c r="R21" i="88"/>
  <c r="J21" i="88"/>
  <c r="V21" i="88" s="1"/>
  <c r="R20" i="88"/>
  <c r="J20" i="88"/>
  <c r="V20" i="88" s="1"/>
  <c r="R19" i="88"/>
  <c r="J19" i="88"/>
  <c r="V19" i="88" s="1"/>
  <c r="V18" i="88"/>
  <c r="R18" i="88"/>
  <c r="J18" i="88"/>
  <c r="R17" i="88"/>
  <c r="J17" i="88"/>
  <c r="V17" i="88" s="1"/>
  <c r="R16" i="88"/>
  <c r="J16" i="88"/>
  <c r="V16" i="88" s="1"/>
  <c r="R15" i="88"/>
  <c r="J15" i="88"/>
  <c r="V15" i="88" s="1"/>
  <c r="V14" i="88"/>
  <c r="R14" i="88"/>
  <c r="J14" i="88"/>
  <c r="R13" i="88"/>
  <c r="J13" i="88"/>
  <c r="V13" i="88" s="1"/>
  <c r="R12" i="88"/>
  <c r="J12" i="88"/>
  <c r="V12" i="88" s="1"/>
  <c r="Y11" i="88"/>
  <c r="AA11" i="88" s="1"/>
  <c r="U11" i="88"/>
  <c r="R11" i="88"/>
  <c r="J11" i="88"/>
  <c r="V11" i="88" s="1"/>
  <c r="R39" i="87" l="1"/>
  <c r="J39" i="87"/>
  <c r="V39" i="87" s="1"/>
  <c r="V38" i="87"/>
  <c r="R38" i="87"/>
  <c r="J38" i="87"/>
  <c r="R37" i="87"/>
  <c r="J37" i="87"/>
  <c r="V37" i="87" s="1"/>
  <c r="R36" i="87"/>
  <c r="J36" i="87"/>
  <c r="V36" i="87" s="1"/>
  <c r="R35" i="87"/>
  <c r="J35" i="87"/>
  <c r="V35" i="87" s="1"/>
  <c r="V34" i="87"/>
  <c r="R34" i="87"/>
  <c r="J34" i="87"/>
  <c r="R33" i="87"/>
  <c r="J33" i="87"/>
  <c r="V33" i="87" s="1"/>
  <c r="R32" i="87"/>
  <c r="J32" i="87"/>
  <c r="V32" i="87" s="1"/>
  <c r="R31" i="87"/>
  <c r="J31" i="87"/>
  <c r="V31" i="87" s="1"/>
  <c r="V30" i="87"/>
  <c r="R30" i="87"/>
  <c r="J30" i="87"/>
  <c r="R29" i="87"/>
  <c r="J29" i="87"/>
  <c r="V29" i="87" s="1"/>
  <c r="R28" i="87"/>
  <c r="J28" i="87"/>
  <c r="V28" i="87" s="1"/>
  <c r="R27" i="87"/>
  <c r="J27" i="87"/>
  <c r="V27" i="87" s="1"/>
  <c r="V26" i="87"/>
  <c r="R26" i="87"/>
  <c r="J26" i="87"/>
  <c r="R25" i="87"/>
  <c r="J25" i="87"/>
  <c r="V25" i="87" s="1"/>
  <c r="R24" i="87"/>
  <c r="J24" i="87"/>
  <c r="V24" i="87" s="1"/>
  <c r="R23" i="87"/>
  <c r="J23" i="87"/>
  <c r="V23" i="87" s="1"/>
  <c r="V22" i="87"/>
  <c r="R22" i="87"/>
  <c r="J22" i="87"/>
  <c r="R21" i="87"/>
  <c r="J21" i="87"/>
  <c r="V21" i="87" s="1"/>
  <c r="R20" i="87"/>
  <c r="J20" i="87"/>
  <c r="V20" i="87" s="1"/>
  <c r="R19" i="87"/>
  <c r="J19" i="87"/>
  <c r="V19" i="87" s="1"/>
  <c r="V18" i="87"/>
  <c r="R18" i="87"/>
  <c r="J18" i="87"/>
  <c r="R17" i="87"/>
  <c r="J17" i="87"/>
  <c r="V17" i="87" s="1"/>
  <c r="R16" i="87"/>
  <c r="J16" i="87"/>
  <c r="V16" i="87" s="1"/>
  <c r="V15" i="87"/>
  <c r="R15" i="87"/>
  <c r="J15" i="87"/>
  <c r="AA14" i="87"/>
  <c r="R14" i="87"/>
  <c r="U14" i="87" s="1"/>
  <c r="J14" i="87"/>
  <c r="V14" i="87" s="1"/>
  <c r="W14" i="87" s="1"/>
  <c r="AA13" i="87"/>
  <c r="V13" i="87"/>
  <c r="W13" i="87" s="1"/>
  <c r="U13" i="87"/>
  <c r="R13" i="87"/>
  <c r="J13" i="87"/>
  <c r="AA12" i="87"/>
  <c r="R12" i="87"/>
  <c r="U12" i="87" s="1"/>
  <c r="J12" i="87"/>
  <c r="V12" i="87" s="1"/>
  <c r="W12" i="87" s="1"/>
  <c r="Y11" i="87"/>
  <c r="AA11" i="87" s="1"/>
  <c r="V11" i="87"/>
  <c r="U11" i="87"/>
  <c r="R11" i="87"/>
  <c r="J11" i="87"/>
  <c r="R39" i="86" l="1"/>
  <c r="J39" i="86"/>
  <c r="V39" i="86" s="1"/>
  <c r="V38" i="86"/>
  <c r="R38" i="86"/>
  <c r="J38" i="86"/>
  <c r="R37" i="86"/>
  <c r="J37" i="86"/>
  <c r="V37" i="86" s="1"/>
  <c r="R36" i="86"/>
  <c r="J36" i="86"/>
  <c r="V36" i="86" s="1"/>
  <c r="R35" i="86"/>
  <c r="J35" i="86"/>
  <c r="V35" i="86" s="1"/>
  <c r="V34" i="86"/>
  <c r="R34" i="86"/>
  <c r="J34" i="86"/>
  <c r="R33" i="86"/>
  <c r="J33" i="86"/>
  <c r="V33" i="86" s="1"/>
  <c r="R32" i="86"/>
  <c r="J32" i="86"/>
  <c r="V32" i="86" s="1"/>
  <c r="R31" i="86"/>
  <c r="J31" i="86"/>
  <c r="V31" i="86" s="1"/>
  <c r="V30" i="86"/>
  <c r="R30" i="86"/>
  <c r="J30" i="86"/>
  <c r="R29" i="86"/>
  <c r="J29" i="86"/>
  <c r="V29" i="86" s="1"/>
  <c r="R28" i="86"/>
  <c r="J28" i="86"/>
  <c r="V28" i="86" s="1"/>
  <c r="R27" i="86"/>
  <c r="J27" i="86"/>
  <c r="V27" i="86" s="1"/>
  <c r="V26" i="86"/>
  <c r="R26" i="86"/>
  <c r="J26" i="86"/>
  <c r="R25" i="86"/>
  <c r="J25" i="86"/>
  <c r="V25" i="86" s="1"/>
  <c r="R24" i="86"/>
  <c r="J24" i="86"/>
  <c r="V24" i="86" s="1"/>
  <c r="R23" i="86"/>
  <c r="J23" i="86"/>
  <c r="V23" i="86" s="1"/>
  <c r="V22" i="86"/>
  <c r="R22" i="86"/>
  <c r="J22" i="86"/>
  <c r="R21" i="86"/>
  <c r="J21" i="86"/>
  <c r="V21" i="86" s="1"/>
  <c r="R20" i="86"/>
  <c r="J20" i="86"/>
  <c r="V20" i="86" s="1"/>
  <c r="R19" i="86"/>
  <c r="J19" i="86"/>
  <c r="V19" i="86" s="1"/>
  <c r="V18" i="86"/>
  <c r="R18" i="86"/>
  <c r="J18" i="86"/>
  <c r="R17" i="86"/>
  <c r="J17" i="86"/>
  <c r="V17" i="86" s="1"/>
  <c r="R16" i="86"/>
  <c r="J16" i="86"/>
  <c r="V16" i="86" s="1"/>
  <c r="R15" i="86"/>
  <c r="J15" i="86"/>
  <c r="V15" i="86" s="1"/>
  <c r="V14" i="86"/>
  <c r="R14" i="86"/>
  <c r="J14" i="86"/>
  <c r="AA13" i="86"/>
  <c r="R13" i="86"/>
  <c r="U13" i="86" s="1"/>
  <c r="J13" i="86"/>
  <c r="V13" i="86" s="1"/>
  <c r="W13" i="86" s="1"/>
  <c r="AA12" i="86"/>
  <c r="U12" i="86"/>
  <c r="R12" i="86"/>
  <c r="J12" i="86"/>
  <c r="V12" i="86" s="1"/>
  <c r="W12" i="86" s="1"/>
  <c r="Y11" i="86"/>
  <c r="AA11" i="86" s="1"/>
  <c r="R11" i="86"/>
  <c r="U11" i="86" s="1"/>
  <c r="J11" i="86"/>
  <c r="V11" i="86" s="1"/>
  <c r="R40" i="85" l="1"/>
  <c r="J40" i="85"/>
  <c r="V40" i="85" s="1"/>
  <c r="R39" i="85"/>
  <c r="J39" i="85"/>
  <c r="V39" i="85" s="1"/>
  <c r="R38" i="85"/>
  <c r="J38" i="85"/>
  <c r="V38" i="85" s="1"/>
  <c r="V37" i="85"/>
  <c r="R37" i="85"/>
  <c r="J37" i="85"/>
  <c r="R36" i="85"/>
  <c r="J36" i="85"/>
  <c r="V36" i="85" s="1"/>
  <c r="R35" i="85"/>
  <c r="J35" i="85"/>
  <c r="V35" i="85" s="1"/>
  <c r="R34" i="85"/>
  <c r="J34" i="85"/>
  <c r="V34" i="85" s="1"/>
  <c r="V33" i="85"/>
  <c r="R33" i="85"/>
  <c r="J33" i="85"/>
  <c r="R32" i="85"/>
  <c r="J32" i="85"/>
  <c r="V32" i="85" s="1"/>
  <c r="R31" i="85"/>
  <c r="J31" i="85"/>
  <c r="V31" i="85" s="1"/>
  <c r="R30" i="85"/>
  <c r="J30" i="85"/>
  <c r="V30" i="85" s="1"/>
  <c r="V29" i="85"/>
  <c r="R29" i="85"/>
  <c r="J29" i="85"/>
  <c r="R28" i="85"/>
  <c r="J28" i="85"/>
  <c r="V28" i="85" s="1"/>
  <c r="R27" i="85"/>
  <c r="J27" i="85"/>
  <c r="V27" i="85" s="1"/>
  <c r="R26" i="85"/>
  <c r="J26" i="85"/>
  <c r="V26" i="85" s="1"/>
  <c r="V25" i="85"/>
  <c r="R25" i="85"/>
  <c r="J25" i="85"/>
  <c r="R24" i="85"/>
  <c r="J24" i="85"/>
  <c r="V24" i="85" s="1"/>
  <c r="R23" i="85"/>
  <c r="J23" i="85"/>
  <c r="V23" i="85" s="1"/>
  <c r="R22" i="85"/>
  <c r="J22" i="85"/>
  <c r="V22" i="85" s="1"/>
  <c r="V21" i="85"/>
  <c r="R21" i="85"/>
  <c r="J21" i="85"/>
  <c r="R20" i="85"/>
  <c r="J20" i="85"/>
  <c r="V20" i="85" s="1"/>
  <c r="R19" i="85"/>
  <c r="J19" i="85"/>
  <c r="V19" i="85" s="1"/>
  <c r="R18" i="85"/>
  <c r="J18" i="85"/>
  <c r="V18" i="85" s="1"/>
  <c r="V17" i="85"/>
  <c r="R17" i="85"/>
  <c r="J17" i="85"/>
  <c r="R16" i="85"/>
  <c r="J16" i="85"/>
  <c r="V16" i="85" s="1"/>
  <c r="R15" i="85"/>
  <c r="J15" i="85"/>
  <c r="V15" i="85" s="1"/>
  <c r="R14" i="85"/>
  <c r="J14" i="85"/>
  <c r="V14" i="85" s="1"/>
  <c r="V13" i="85"/>
  <c r="R13" i="85"/>
  <c r="J13" i="85"/>
  <c r="U12" i="85"/>
  <c r="R12" i="85"/>
  <c r="J12" i="85"/>
  <c r="V12" i="85" s="1"/>
  <c r="Y11" i="85"/>
  <c r="AA11" i="85" s="1"/>
  <c r="U11" i="85"/>
  <c r="R11" i="85"/>
  <c r="J11" i="85"/>
  <c r="V11" i="85" s="1"/>
  <c r="X12" i="85" l="1"/>
  <c r="W12" i="85"/>
  <c r="Y12" i="85" l="1"/>
  <c r="AA12" i="85" s="1"/>
  <c r="R41" i="84" l="1"/>
  <c r="J41" i="84"/>
  <c r="V41" i="84" s="1"/>
  <c r="V40" i="84"/>
  <c r="R40" i="84"/>
  <c r="J40" i="84"/>
  <c r="R39" i="84"/>
  <c r="J39" i="84"/>
  <c r="V39" i="84" s="1"/>
  <c r="R38" i="84"/>
  <c r="J38" i="84"/>
  <c r="V38" i="84" s="1"/>
  <c r="R37" i="84"/>
  <c r="J37" i="84"/>
  <c r="V37" i="84" s="1"/>
  <c r="V36" i="84"/>
  <c r="R36" i="84"/>
  <c r="J36" i="84"/>
  <c r="R35" i="84"/>
  <c r="J35" i="84"/>
  <c r="V35" i="84" s="1"/>
  <c r="R34" i="84"/>
  <c r="J34" i="84"/>
  <c r="V34" i="84" s="1"/>
  <c r="R33" i="84"/>
  <c r="J33" i="84"/>
  <c r="V33" i="84" s="1"/>
  <c r="V32" i="84"/>
  <c r="R32" i="84"/>
  <c r="J32" i="84"/>
  <c r="R31" i="84"/>
  <c r="J31" i="84"/>
  <c r="V31" i="84" s="1"/>
  <c r="R30" i="84"/>
  <c r="J30" i="84"/>
  <c r="V30" i="84" s="1"/>
  <c r="R29" i="84"/>
  <c r="J29" i="84"/>
  <c r="V29" i="84" s="1"/>
  <c r="V28" i="84"/>
  <c r="R28" i="84"/>
  <c r="J28" i="84"/>
  <c r="R27" i="84"/>
  <c r="J27" i="84"/>
  <c r="V27" i="84" s="1"/>
  <c r="R26" i="84"/>
  <c r="J26" i="84"/>
  <c r="V26" i="84" s="1"/>
  <c r="R25" i="84"/>
  <c r="J25" i="84"/>
  <c r="V25" i="84" s="1"/>
  <c r="V24" i="84"/>
  <c r="R24" i="84"/>
  <c r="J24" i="84"/>
  <c r="R23" i="84"/>
  <c r="J23" i="84"/>
  <c r="V23" i="84" s="1"/>
  <c r="R22" i="84"/>
  <c r="J22" i="84"/>
  <c r="V22" i="84" s="1"/>
  <c r="R21" i="84"/>
  <c r="J21" i="84"/>
  <c r="V21" i="84" s="1"/>
  <c r="V20" i="84"/>
  <c r="R20" i="84"/>
  <c r="J20" i="84"/>
  <c r="R19" i="84"/>
  <c r="J19" i="84"/>
  <c r="V19" i="84" s="1"/>
  <c r="R18" i="84"/>
  <c r="J18" i="84"/>
  <c r="V18" i="84" s="1"/>
  <c r="R17" i="84"/>
  <c r="J17" i="84"/>
  <c r="V17" i="84" s="1"/>
  <c r="V16" i="84"/>
  <c r="R16" i="84"/>
  <c r="J16" i="84"/>
  <c r="R15" i="84"/>
  <c r="J15" i="84"/>
  <c r="V15" i="84" s="1"/>
  <c r="R14" i="84"/>
  <c r="J14" i="84"/>
  <c r="V14" i="84" s="1"/>
  <c r="R13" i="84"/>
  <c r="J13" i="84"/>
  <c r="V13" i="84" s="1"/>
  <c r="V12" i="84"/>
  <c r="R12" i="84"/>
  <c r="J12" i="84"/>
  <c r="Y11" i="84"/>
  <c r="AA11" i="84" s="1"/>
  <c r="R11" i="84"/>
  <c r="U11" i="84" s="1"/>
  <c r="J11" i="84"/>
  <c r="V11" i="84" l="1"/>
  <c r="R41" i="83" l="1"/>
  <c r="J41" i="83"/>
  <c r="V41" i="83" s="1"/>
  <c r="V40" i="83"/>
  <c r="R40" i="83"/>
  <c r="J40" i="83"/>
  <c r="R39" i="83"/>
  <c r="J39" i="83"/>
  <c r="V39" i="83" s="1"/>
  <c r="R38" i="83"/>
  <c r="J38" i="83"/>
  <c r="V38" i="83" s="1"/>
  <c r="R37" i="83"/>
  <c r="J37" i="83"/>
  <c r="V37" i="83" s="1"/>
  <c r="V36" i="83"/>
  <c r="R36" i="83"/>
  <c r="J36" i="83"/>
  <c r="R35" i="83"/>
  <c r="J35" i="83"/>
  <c r="V35" i="83" s="1"/>
  <c r="R34" i="83"/>
  <c r="J34" i="83"/>
  <c r="V34" i="83" s="1"/>
  <c r="R33" i="83"/>
  <c r="J33" i="83"/>
  <c r="V33" i="83" s="1"/>
  <c r="V32" i="83"/>
  <c r="R32" i="83"/>
  <c r="J32" i="83"/>
  <c r="R31" i="83"/>
  <c r="J31" i="83"/>
  <c r="V31" i="83" s="1"/>
  <c r="R30" i="83"/>
  <c r="J30" i="83"/>
  <c r="V30" i="83" s="1"/>
  <c r="V29" i="83"/>
  <c r="R29" i="83"/>
  <c r="J29" i="83"/>
  <c r="V28" i="83"/>
  <c r="R28" i="83"/>
  <c r="J28" i="83"/>
  <c r="R27" i="83"/>
  <c r="J27" i="83"/>
  <c r="V27" i="83" s="1"/>
  <c r="R26" i="83"/>
  <c r="J26" i="83"/>
  <c r="V26" i="83" s="1"/>
  <c r="V25" i="83"/>
  <c r="R25" i="83"/>
  <c r="J25" i="83"/>
  <c r="V24" i="83"/>
  <c r="R24" i="83"/>
  <c r="J24" i="83"/>
  <c r="R23" i="83"/>
  <c r="J23" i="83"/>
  <c r="V23" i="83" s="1"/>
  <c r="R22" i="83"/>
  <c r="J22" i="83"/>
  <c r="V22" i="83" s="1"/>
  <c r="R21" i="83"/>
  <c r="J21" i="83"/>
  <c r="V21" i="83" s="1"/>
  <c r="V20" i="83"/>
  <c r="R20" i="83"/>
  <c r="J20" i="83"/>
  <c r="R19" i="83"/>
  <c r="J19" i="83"/>
  <c r="V19" i="83" s="1"/>
  <c r="R18" i="83"/>
  <c r="U18" i="83" s="1"/>
  <c r="J18" i="83"/>
  <c r="V18" i="83" s="1"/>
  <c r="R17" i="83"/>
  <c r="U17" i="83" s="1"/>
  <c r="J17" i="83"/>
  <c r="R16" i="83"/>
  <c r="U16" i="83" s="1"/>
  <c r="J16" i="83"/>
  <c r="V16" i="83" s="1"/>
  <c r="R15" i="83"/>
  <c r="U15" i="83" s="1"/>
  <c r="J15" i="83"/>
  <c r="R14" i="83"/>
  <c r="U14" i="83" s="1"/>
  <c r="J14" i="83"/>
  <c r="V14" i="83" s="1"/>
  <c r="R13" i="83"/>
  <c r="U13" i="83" s="1"/>
  <c r="J13" i="83"/>
  <c r="Y12" i="83"/>
  <c r="AA12" i="83" s="1"/>
  <c r="V12" i="83"/>
  <c r="U12" i="83"/>
  <c r="R12" i="83"/>
  <c r="J12" i="83"/>
  <c r="AA11" i="83"/>
  <c r="Y11" i="83"/>
  <c r="R11" i="83"/>
  <c r="U11" i="83" s="1"/>
  <c r="J11" i="83"/>
  <c r="V11" i="83" s="1"/>
  <c r="W18" i="83" l="1"/>
  <c r="X18" i="83"/>
  <c r="W14" i="83"/>
  <c r="X14" i="83"/>
  <c r="V13" i="83"/>
  <c r="V15" i="83"/>
  <c r="V17" i="83"/>
  <c r="W16" i="83"/>
  <c r="Y16" i="83" s="1"/>
  <c r="AA16" i="83" s="1"/>
  <c r="X16" i="83"/>
  <c r="W17" i="83" l="1"/>
  <c r="X17" i="83"/>
  <c r="Y14" i="83"/>
  <c r="AA14" i="83" s="1"/>
  <c r="W15" i="83"/>
  <c r="Y15" i="83" s="1"/>
  <c r="AA15" i="83" s="1"/>
  <c r="X15" i="83"/>
  <c r="W13" i="83"/>
  <c r="X13" i="83"/>
  <c r="Y18" i="83"/>
  <c r="AA18" i="83" s="1"/>
  <c r="Y13" i="83" l="1"/>
  <c r="AA13" i="83" s="1"/>
  <c r="Y17" i="83"/>
  <c r="AA17" i="83" s="1"/>
  <c r="R39" i="82" l="1"/>
  <c r="J39" i="82"/>
  <c r="V39" i="82" s="1"/>
  <c r="V38" i="82"/>
  <c r="R38" i="82"/>
  <c r="J38" i="82"/>
  <c r="V37" i="82"/>
  <c r="R37" i="82"/>
  <c r="J37" i="82"/>
  <c r="R36" i="82"/>
  <c r="J36" i="82"/>
  <c r="V36" i="82" s="1"/>
  <c r="R35" i="82"/>
  <c r="J35" i="82"/>
  <c r="V35" i="82" s="1"/>
  <c r="V34" i="82"/>
  <c r="R34" i="82"/>
  <c r="J34" i="82"/>
  <c r="V33" i="82"/>
  <c r="R33" i="82"/>
  <c r="J33" i="82"/>
  <c r="R32" i="82"/>
  <c r="J32" i="82"/>
  <c r="V32" i="82" s="1"/>
  <c r="R31" i="82"/>
  <c r="J31" i="82"/>
  <c r="V31" i="82" s="1"/>
  <c r="V30" i="82"/>
  <c r="R30" i="82"/>
  <c r="J30" i="82"/>
  <c r="V29" i="82"/>
  <c r="R29" i="82"/>
  <c r="J29" i="82"/>
  <c r="R28" i="82"/>
  <c r="J28" i="82"/>
  <c r="V28" i="82" s="1"/>
  <c r="R27" i="82"/>
  <c r="J27" i="82"/>
  <c r="V27" i="82" s="1"/>
  <c r="V26" i="82"/>
  <c r="R26" i="82"/>
  <c r="J26" i="82"/>
  <c r="V25" i="82"/>
  <c r="R25" i="82"/>
  <c r="J25" i="82"/>
  <c r="R24" i="82"/>
  <c r="J24" i="82"/>
  <c r="V24" i="82" s="1"/>
  <c r="R23" i="82"/>
  <c r="J23" i="82"/>
  <c r="V23" i="82" s="1"/>
  <c r="V22" i="82"/>
  <c r="R22" i="82"/>
  <c r="J22" i="82"/>
  <c r="V21" i="82"/>
  <c r="R21" i="82"/>
  <c r="J21" i="82"/>
  <c r="R20" i="82"/>
  <c r="J20" i="82"/>
  <c r="V20" i="82" s="1"/>
  <c r="R19" i="82"/>
  <c r="J19" i="82"/>
  <c r="V19" i="82" s="1"/>
  <c r="V18" i="82"/>
  <c r="R18" i="82"/>
  <c r="J18" i="82"/>
  <c r="V17" i="82"/>
  <c r="R17" i="82"/>
  <c r="J17" i="82"/>
  <c r="R16" i="82"/>
  <c r="J16" i="82"/>
  <c r="V16" i="82" s="1"/>
  <c r="R15" i="82"/>
  <c r="J15" i="82"/>
  <c r="V15" i="82" s="1"/>
  <c r="AA14" i="82"/>
  <c r="R14" i="82"/>
  <c r="U14" i="82" s="1"/>
  <c r="J14" i="82"/>
  <c r="V14" i="82" s="1"/>
  <c r="W14" i="82" s="1"/>
  <c r="AA13" i="82"/>
  <c r="R13" i="82"/>
  <c r="U13" i="82" s="1"/>
  <c r="V13" i="82" s="1"/>
  <c r="W13" i="82" s="1"/>
  <c r="J13" i="82"/>
  <c r="AA12" i="82"/>
  <c r="Y12" i="82"/>
  <c r="R12" i="82"/>
  <c r="U12" i="82" s="1"/>
  <c r="J12" i="82"/>
  <c r="V12" i="82" s="1"/>
  <c r="AA11" i="82"/>
  <c r="U11" i="82"/>
  <c r="V11" i="82" s="1"/>
  <c r="R11" i="82"/>
  <c r="J11" i="82"/>
  <c r="R38" i="81" l="1"/>
  <c r="J38" i="81"/>
  <c r="V38" i="81" s="1"/>
  <c r="V37" i="81"/>
  <c r="R37" i="81"/>
  <c r="J37" i="81"/>
  <c r="R36" i="81"/>
  <c r="J36" i="81"/>
  <c r="V36" i="81" s="1"/>
  <c r="R35" i="81"/>
  <c r="J35" i="81"/>
  <c r="V35" i="81" s="1"/>
  <c r="R34" i="81"/>
  <c r="J34" i="81"/>
  <c r="V34" i="81" s="1"/>
  <c r="V33" i="81"/>
  <c r="R33" i="81"/>
  <c r="J33" i="81"/>
  <c r="R32" i="81"/>
  <c r="J32" i="81"/>
  <c r="V32" i="81" s="1"/>
  <c r="R31" i="81"/>
  <c r="J31" i="81"/>
  <c r="V31" i="81" s="1"/>
  <c r="R30" i="81"/>
  <c r="J30" i="81"/>
  <c r="V30" i="81" s="1"/>
  <c r="V29" i="81"/>
  <c r="R29" i="81"/>
  <c r="J29" i="81"/>
  <c r="R28" i="81"/>
  <c r="J28" i="81"/>
  <c r="V28" i="81" s="1"/>
  <c r="R27" i="81"/>
  <c r="J27" i="81"/>
  <c r="V27" i="81" s="1"/>
  <c r="R26" i="81"/>
  <c r="J26" i="81"/>
  <c r="V26" i="81" s="1"/>
  <c r="V25" i="81"/>
  <c r="R25" i="81"/>
  <c r="J25" i="81"/>
  <c r="R24" i="81"/>
  <c r="J24" i="81"/>
  <c r="V24" i="81" s="1"/>
  <c r="R23" i="81"/>
  <c r="J23" i="81"/>
  <c r="V23" i="81" s="1"/>
  <c r="R22" i="81"/>
  <c r="J22" i="81"/>
  <c r="V22" i="81" s="1"/>
  <c r="V21" i="81"/>
  <c r="R21" i="81"/>
  <c r="J21" i="81"/>
  <c r="R20" i="81"/>
  <c r="J20" i="81"/>
  <c r="V20" i="81" s="1"/>
  <c r="R19" i="81"/>
  <c r="J19" i="81"/>
  <c r="V19" i="81" s="1"/>
  <c r="V18" i="81"/>
  <c r="R18" i="81"/>
  <c r="J18" i="81"/>
  <c r="V17" i="81"/>
  <c r="R17" i="81"/>
  <c r="J17" i="81"/>
  <c r="R16" i="81"/>
  <c r="J16" i="81"/>
  <c r="V16" i="81" s="1"/>
  <c r="R15" i="81"/>
  <c r="J15" i="81"/>
  <c r="V15" i="81" s="1"/>
  <c r="V14" i="81"/>
  <c r="R14" i="81"/>
  <c r="J14" i="81"/>
  <c r="R13" i="81"/>
  <c r="U13" i="81" s="1"/>
  <c r="J13" i="81"/>
  <c r="V13" i="81" s="1"/>
  <c r="Y13" i="81" s="1"/>
  <c r="AA13" i="81" s="1"/>
  <c r="R12" i="81"/>
  <c r="U12" i="81" s="1"/>
  <c r="J12" i="81"/>
  <c r="V12" i="81" s="1"/>
  <c r="V11" i="81"/>
  <c r="U11" i="81"/>
  <c r="R11" i="81"/>
  <c r="J11" i="81"/>
  <c r="X12" i="81" l="1"/>
  <c r="Y12" i="81"/>
  <c r="AA12" i="81" s="1"/>
  <c r="X11" i="81"/>
  <c r="Y11" i="81" s="1"/>
  <c r="AA11" i="81" s="1"/>
  <c r="R41" i="80" l="1"/>
  <c r="J41" i="80"/>
  <c r="V41" i="80" s="1"/>
  <c r="V40" i="80"/>
  <c r="R40" i="80"/>
  <c r="J40" i="80"/>
  <c r="R39" i="80"/>
  <c r="J39" i="80"/>
  <c r="V39" i="80" s="1"/>
  <c r="R38" i="80"/>
  <c r="J38" i="80"/>
  <c r="V38" i="80" s="1"/>
  <c r="R37" i="80"/>
  <c r="J37" i="80"/>
  <c r="V37" i="80" s="1"/>
  <c r="V36" i="80"/>
  <c r="R36" i="80"/>
  <c r="J36" i="80"/>
  <c r="R35" i="80"/>
  <c r="J35" i="80"/>
  <c r="V35" i="80" s="1"/>
  <c r="R34" i="80"/>
  <c r="J34" i="80"/>
  <c r="V34" i="80" s="1"/>
  <c r="R33" i="80"/>
  <c r="J33" i="80"/>
  <c r="V33" i="80" s="1"/>
  <c r="V32" i="80"/>
  <c r="R32" i="80"/>
  <c r="J32" i="80"/>
  <c r="R31" i="80"/>
  <c r="J31" i="80"/>
  <c r="V31" i="80" s="1"/>
  <c r="R30" i="80"/>
  <c r="J30" i="80"/>
  <c r="V30" i="80" s="1"/>
  <c r="R29" i="80"/>
  <c r="J29" i="80"/>
  <c r="V29" i="80" s="1"/>
  <c r="V28" i="80"/>
  <c r="R28" i="80"/>
  <c r="J28" i="80"/>
  <c r="R27" i="80"/>
  <c r="J27" i="80"/>
  <c r="V27" i="80" s="1"/>
  <c r="R26" i="80"/>
  <c r="J26" i="80"/>
  <c r="V26" i="80" s="1"/>
  <c r="V25" i="80"/>
  <c r="R25" i="80"/>
  <c r="J25" i="80"/>
  <c r="V24" i="80"/>
  <c r="R24" i="80"/>
  <c r="J24" i="80"/>
  <c r="R23" i="80"/>
  <c r="J23" i="80"/>
  <c r="V23" i="80" s="1"/>
  <c r="R22" i="80"/>
  <c r="J22" i="80"/>
  <c r="V22" i="80" s="1"/>
  <c r="V21" i="80"/>
  <c r="R21" i="80"/>
  <c r="J21" i="80"/>
  <c r="V20" i="80"/>
  <c r="R20" i="80"/>
  <c r="J20" i="80"/>
  <c r="R19" i="80"/>
  <c r="J19" i="80"/>
  <c r="V19" i="80" s="1"/>
  <c r="R18" i="80"/>
  <c r="J18" i="80"/>
  <c r="V18" i="80" s="1"/>
  <c r="V17" i="80"/>
  <c r="R17" i="80"/>
  <c r="J17" i="80"/>
  <c r="V16" i="80"/>
  <c r="R16" i="80"/>
  <c r="J16" i="80"/>
  <c r="R15" i="80"/>
  <c r="J15" i="80"/>
  <c r="V15" i="80" s="1"/>
  <c r="R14" i="80"/>
  <c r="J14" i="80"/>
  <c r="V14" i="80" s="1"/>
  <c r="R13" i="80"/>
  <c r="U13" i="80" s="1"/>
  <c r="J13" i="80"/>
  <c r="V13" i="80" s="1"/>
  <c r="R12" i="80"/>
  <c r="U12" i="80" s="1"/>
  <c r="J12" i="80"/>
  <c r="V12" i="80" s="1"/>
  <c r="AA11" i="80"/>
  <c r="Y11" i="80"/>
  <c r="U11" i="80"/>
  <c r="R11" i="80"/>
  <c r="J11" i="80"/>
  <c r="V11" i="80" s="1"/>
  <c r="W12" i="80" l="1"/>
  <c r="X12" i="80"/>
  <c r="W13" i="80"/>
  <c r="X13" i="80"/>
  <c r="Y13" i="80" l="1"/>
  <c r="AA13" i="80" s="1"/>
  <c r="Y12" i="80"/>
  <c r="AA12" i="80" s="1"/>
  <c r="R41" i="79" l="1"/>
  <c r="J41" i="79"/>
  <c r="V41" i="79" s="1"/>
  <c r="V40" i="79"/>
  <c r="R40" i="79"/>
  <c r="J40" i="79"/>
  <c r="R39" i="79"/>
  <c r="J39" i="79"/>
  <c r="V39" i="79" s="1"/>
  <c r="R38" i="79"/>
  <c r="J38" i="79"/>
  <c r="V38" i="79" s="1"/>
  <c r="R37" i="79"/>
  <c r="J37" i="79"/>
  <c r="V37" i="79" s="1"/>
  <c r="V36" i="79"/>
  <c r="R36" i="79"/>
  <c r="J36" i="79"/>
  <c r="R35" i="79"/>
  <c r="J35" i="79"/>
  <c r="V35" i="79" s="1"/>
  <c r="R34" i="79"/>
  <c r="J34" i="79"/>
  <c r="V34" i="79" s="1"/>
  <c r="R33" i="79"/>
  <c r="J33" i="79"/>
  <c r="V33" i="79" s="1"/>
  <c r="V32" i="79"/>
  <c r="R32" i="79"/>
  <c r="J32" i="79"/>
  <c r="R31" i="79"/>
  <c r="J31" i="79"/>
  <c r="V31" i="79" s="1"/>
  <c r="R30" i="79"/>
  <c r="J30" i="79"/>
  <c r="V30" i="79" s="1"/>
  <c r="R29" i="79"/>
  <c r="J29" i="79"/>
  <c r="V29" i="79" s="1"/>
  <c r="V28" i="79"/>
  <c r="R28" i="79"/>
  <c r="J28" i="79"/>
  <c r="R27" i="79"/>
  <c r="J27" i="79"/>
  <c r="V27" i="79" s="1"/>
  <c r="R26" i="79"/>
  <c r="J26" i="79"/>
  <c r="V26" i="79" s="1"/>
  <c r="R25" i="79"/>
  <c r="J25" i="79"/>
  <c r="V25" i="79" s="1"/>
  <c r="V24" i="79"/>
  <c r="R24" i="79"/>
  <c r="J24" i="79"/>
  <c r="R23" i="79"/>
  <c r="J23" i="79"/>
  <c r="V23" i="79" s="1"/>
  <c r="R22" i="79"/>
  <c r="J22" i="79"/>
  <c r="V22" i="79" s="1"/>
  <c r="R21" i="79"/>
  <c r="J21" i="79"/>
  <c r="V21" i="79" s="1"/>
  <c r="V20" i="79"/>
  <c r="R20" i="79"/>
  <c r="J20" i="79"/>
  <c r="R19" i="79"/>
  <c r="J19" i="79"/>
  <c r="V19" i="79" s="1"/>
  <c r="R18" i="79"/>
  <c r="U18" i="79" s="1"/>
  <c r="J18" i="79"/>
  <c r="V18" i="79" s="1"/>
  <c r="R17" i="79"/>
  <c r="U17" i="79" s="1"/>
  <c r="J17" i="79"/>
  <c r="V17" i="79" s="1"/>
  <c r="R16" i="79"/>
  <c r="U16" i="79" s="1"/>
  <c r="J16" i="79"/>
  <c r="R15" i="79"/>
  <c r="U15" i="79" s="1"/>
  <c r="J15" i="79"/>
  <c r="V15" i="79" s="1"/>
  <c r="R14" i="79"/>
  <c r="U14" i="79" s="1"/>
  <c r="J14" i="79"/>
  <c r="R13" i="79"/>
  <c r="U13" i="79" s="1"/>
  <c r="J13" i="79"/>
  <c r="V13" i="79" s="1"/>
  <c r="Y12" i="79"/>
  <c r="AA12" i="79" s="1"/>
  <c r="V12" i="79"/>
  <c r="U12" i="79"/>
  <c r="R12" i="79"/>
  <c r="J12" i="79"/>
  <c r="AA11" i="79"/>
  <c r="R11" i="79"/>
  <c r="U11" i="79" s="1"/>
  <c r="J11" i="79"/>
  <c r="V11" i="79" s="1"/>
  <c r="W13" i="79" l="1"/>
  <c r="X13" i="79"/>
  <c r="W15" i="79"/>
  <c r="X15" i="79"/>
  <c r="V14" i="79"/>
  <c r="V16" i="79"/>
  <c r="W18" i="79"/>
  <c r="X18" i="79"/>
  <c r="W17" i="79"/>
  <c r="X17" i="79"/>
  <c r="W16" i="79" l="1"/>
  <c r="X16" i="79"/>
  <c r="Y17" i="79"/>
  <c r="AA17" i="79" s="1"/>
  <c r="W14" i="79"/>
  <c r="X14" i="79"/>
  <c r="Y13" i="79"/>
  <c r="AA13" i="79" s="1"/>
  <c r="Y18" i="79"/>
  <c r="AA18" i="79" s="1"/>
  <c r="Y15" i="79"/>
  <c r="AA15" i="79" s="1"/>
  <c r="Y16" i="79" l="1"/>
  <c r="AA16" i="79" s="1"/>
  <c r="Y14" i="79"/>
  <c r="AA14" i="79" s="1"/>
  <c r="V38" i="78"/>
  <c r="R38" i="78"/>
  <c r="J38" i="78"/>
  <c r="R37" i="78"/>
  <c r="J37" i="78"/>
  <c r="V37" i="78" s="1"/>
  <c r="R36" i="78"/>
  <c r="J36" i="78"/>
  <c r="V36" i="78" s="1"/>
  <c r="V35" i="78"/>
  <c r="R35" i="78"/>
  <c r="J35" i="78"/>
  <c r="V34" i="78"/>
  <c r="R34" i="78"/>
  <c r="J34" i="78"/>
  <c r="R33" i="78"/>
  <c r="J33" i="78"/>
  <c r="V33" i="78" s="1"/>
  <c r="R32" i="78"/>
  <c r="J32" i="78"/>
  <c r="V32" i="78" s="1"/>
  <c r="V31" i="78"/>
  <c r="R31" i="78"/>
  <c r="J31" i="78"/>
  <c r="V30" i="78"/>
  <c r="R30" i="78"/>
  <c r="J30" i="78"/>
  <c r="R29" i="78"/>
  <c r="J29" i="78"/>
  <c r="V29" i="78" s="1"/>
  <c r="R28" i="78"/>
  <c r="J28" i="78"/>
  <c r="V28" i="78" s="1"/>
  <c r="V27" i="78"/>
  <c r="R27" i="78"/>
  <c r="J27" i="78"/>
  <c r="V26" i="78"/>
  <c r="R26" i="78"/>
  <c r="J26" i="78"/>
  <c r="R25" i="78"/>
  <c r="J25" i="78"/>
  <c r="V25" i="78" s="1"/>
  <c r="R24" i="78"/>
  <c r="J24" i="78"/>
  <c r="V24" i="78" s="1"/>
  <c r="V23" i="78"/>
  <c r="R23" i="78"/>
  <c r="J23" i="78"/>
  <c r="V22" i="78"/>
  <c r="R22" i="78"/>
  <c r="J22" i="78"/>
  <c r="R21" i="78"/>
  <c r="J21" i="78"/>
  <c r="V21" i="78" s="1"/>
  <c r="R20" i="78"/>
  <c r="J20" i="78"/>
  <c r="V20" i="78" s="1"/>
  <c r="V19" i="78"/>
  <c r="R19" i="78"/>
  <c r="J19" i="78"/>
  <c r="V18" i="78"/>
  <c r="R18" i="78"/>
  <c r="J18" i="78"/>
  <c r="R17" i="78"/>
  <c r="J17" i="78"/>
  <c r="V17" i="78" s="1"/>
  <c r="R16" i="78"/>
  <c r="U16" i="78" s="1"/>
  <c r="J16" i="78"/>
  <c r="V16" i="78" s="1"/>
  <c r="R15" i="78"/>
  <c r="U15" i="78" s="1"/>
  <c r="J15" i="78"/>
  <c r="R14" i="78"/>
  <c r="U14" i="78" s="1"/>
  <c r="J14" i="78"/>
  <c r="V14" i="78" s="1"/>
  <c r="R13" i="78"/>
  <c r="U13" i="78" s="1"/>
  <c r="J13" i="78"/>
  <c r="R12" i="78"/>
  <c r="U12" i="78" s="1"/>
  <c r="J12" i="78"/>
  <c r="V12" i="78" s="1"/>
  <c r="Y11" i="78"/>
  <c r="AA11" i="78" s="1"/>
  <c r="U11" i="78"/>
  <c r="V11" i="78" s="1"/>
  <c r="R11" i="78"/>
  <c r="J11" i="78"/>
  <c r="X12" i="78" l="1"/>
  <c r="W12" i="78"/>
  <c r="W14" i="78"/>
  <c r="X14" i="78"/>
  <c r="W16" i="78"/>
  <c r="Y16" i="78" s="1"/>
  <c r="AA16" i="78" s="1"/>
  <c r="X16" i="78"/>
  <c r="V13" i="78"/>
  <c r="V15" i="78"/>
  <c r="W15" i="78" l="1"/>
  <c r="X15" i="78"/>
  <c r="W13" i="78"/>
  <c r="X13" i="78"/>
  <c r="Y14" i="78"/>
  <c r="AA14" i="78" s="1"/>
  <c r="Y12" i="78"/>
  <c r="AA12" i="78" s="1"/>
  <c r="Y13" i="78" l="1"/>
  <c r="AA13" i="78" s="1"/>
  <c r="Y15" i="78"/>
  <c r="AA15" i="78" s="1"/>
  <c r="R41" i="77" l="1"/>
  <c r="J41" i="77"/>
  <c r="V41" i="77" s="1"/>
  <c r="V40" i="77"/>
  <c r="R40" i="77"/>
  <c r="J40" i="77"/>
  <c r="V39" i="77"/>
  <c r="R39" i="77"/>
  <c r="J39" i="77"/>
  <c r="R38" i="77"/>
  <c r="J38" i="77"/>
  <c r="V38" i="77" s="1"/>
  <c r="R37" i="77"/>
  <c r="J37" i="77"/>
  <c r="V37" i="77" s="1"/>
  <c r="V36" i="77"/>
  <c r="R36" i="77"/>
  <c r="J36" i="77"/>
  <c r="V35" i="77"/>
  <c r="R35" i="77"/>
  <c r="J35" i="77"/>
  <c r="R34" i="77"/>
  <c r="J34" i="77"/>
  <c r="V34" i="77" s="1"/>
  <c r="R33" i="77"/>
  <c r="J33" i="77"/>
  <c r="V33" i="77" s="1"/>
  <c r="V32" i="77"/>
  <c r="R32" i="77"/>
  <c r="J32" i="77"/>
  <c r="V31" i="77"/>
  <c r="R31" i="77"/>
  <c r="J31" i="77"/>
  <c r="R30" i="77"/>
  <c r="J30" i="77"/>
  <c r="V30" i="77" s="1"/>
  <c r="R29" i="77"/>
  <c r="J29" i="77"/>
  <c r="V29" i="77" s="1"/>
  <c r="V28" i="77"/>
  <c r="R28" i="77"/>
  <c r="J28" i="77"/>
  <c r="V27" i="77"/>
  <c r="R27" i="77"/>
  <c r="J27" i="77"/>
  <c r="R26" i="77"/>
  <c r="J26" i="77"/>
  <c r="V26" i="77" s="1"/>
  <c r="R25" i="77"/>
  <c r="J25" i="77"/>
  <c r="V25" i="77" s="1"/>
  <c r="V24" i="77"/>
  <c r="R24" i="77"/>
  <c r="J24" i="77"/>
  <c r="V23" i="77"/>
  <c r="R23" i="77"/>
  <c r="J23" i="77"/>
  <c r="R22" i="77"/>
  <c r="J22" i="77"/>
  <c r="V22" i="77" s="1"/>
  <c r="R21" i="77"/>
  <c r="J21" i="77"/>
  <c r="V21" i="77" s="1"/>
  <c r="V20" i="77"/>
  <c r="R20" i="77"/>
  <c r="J20" i="77"/>
  <c r="V19" i="77"/>
  <c r="R19" i="77"/>
  <c r="J19" i="77"/>
  <c r="R18" i="77"/>
  <c r="J18" i="77"/>
  <c r="V18" i="77" s="1"/>
  <c r="R17" i="77"/>
  <c r="J17" i="77"/>
  <c r="V17" i="77" s="1"/>
  <c r="V16" i="77"/>
  <c r="R16" i="77"/>
  <c r="J16" i="77"/>
  <c r="V15" i="77"/>
  <c r="R15" i="77"/>
  <c r="J15" i="77"/>
  <c r="R14" i="77"/>
  <c r="J14" i="77"/>
  <c r="V14" i="77" s="1"/>
  <c r="R13" i="77"/>
  <c r="J13" i="77"/>
  <c r="V13" i="77" s="1"/>
  <c r="V12" i="77"/>
  <c r="R12" i="77"/>
  <c r="J12" i="77"/>
  <c r="Y11" i="77"/>
  <c r="AA11" i="77" s="1"/>
  <c r="R11" i="77"/>
  <c r="U11" i="77" s="1"/>
  <c r="J11" i="77"/>
  <c r="V11" i="77" s="1"/>
  <c r="V41" i="76" l="1"/>
  <c r="R41" i="76"/>
  <c r="J41" i="76"/>
  <c r="R40" i="76"/>
  <c r="J40" i="76"/>
  <c r="V40" i="76" s="1"/>
  <c r="R39" i="76"/>
  <c r="J39" i="76"/>
  <c r="V39" i="76" s="1"/>
  <c r="V38" i="76"/>
  <c r="R38" i="76"/>
  <c r="J38" i="76"/>
  <c r="V37" i="76"/>
  <c r="R37" i="76"/>
  <c r="J37" i="76"/>
  <c r="R36" i="76"/>
  <c r="J36" i="76"/>
  <c r="V36" i="76" s="1"/>
  <c r="R35" i="76"/>
  <c r="J35" i="76"/>
  <c r="V35" i="76" s="1"/>
  <c r="V34" i="76"/>
  <c r="R34" i="76"/>
  <c r="J34" i="76"/>
  <c r="V33" i="76"/>
  <c r="R33" i="76"/>
  <c r="J33" i="76"/>
  <c r="R32" i="76"/>
  <c r="J32" i="76"/>
  <c r="V32" i="76" s="1"/>
  <c r="R31" i="76"/>
  <c r="J31" i="76"/>
  <c r="V31" i="76" s="1"/>
  <c r="V30" i="76"/>
  <c r="R30" i="76"/>
  <c r="J30" i="76"/>
  <c r="V29" i="76"/>
  <c r="R29" i="76"/>
  <c r="J29" i="76"/>
  <c r="R28" i="76"/>
  <c r="J28" i="76"/>
  <c r="V28" i="76" s="1"/>
  <c r="R27" i="76"/>
  <c r="J27" i="76"/>
  <c r="V27" i="76" s="1"/>
  <c r="V26" i="76"/>
  <c r="R26" i="76"/>
  <c r="J26" i="76"/>
  <c r="V25" i="76"/>
  <c r="R25" i="76"/>
  <c r="J25" i="76"/>
  <c r="R24" i="76"/>
  <c r="J24" i="76"/>
  <c r="V24" i="76" s="1"/>
  <c r="R23" i="76"/>
  <c r="J23" i="76"/>
  <c r="V23" i="76" s="1"/>
  <c r="V22" i="76"/>
  <c r="R22" i="76"/>
  <c r="J22" i="76"/>
  <c r="V21" i="76"/>
  <c r="R21" i="76"/>
  <c r="J21" i="76"/>
  <c r="R20" i="76"/>
  <c r="J20" i="76"/>
  <c r="V20" i="76" s="1"/>
  <c r="R19" i="76"/>
  <c r="J19" i="76"/>
  <c r="V19" i="76" s="1"/>
  <c r="V18" i="76"/>
  <c r="R18" i="76"/>
  <c r="J18" i="76"/>
  <c r="V17" i="76"/>
  <c r="R17" i="76"/>
  <c r="J17" i="76"/>
  <c r="R16" i="76"/>
  <c r="J16" i="76"/>
  <c r="V16" i="76" s="1"/>
  <c r="R15" i="76"/>
  <c r="J15" i="76"/>
  <c r="V15" i="76" s="1"/>
  <c r="V14" i="76"/>
  <c r="R14" i="76"/>
  <c r="J14" i="76"/>
  <c r="V13" i="76"/>
  <c r="R13" i="76"/>
  <c r="J13" i="76"/>
  <c r="Y12" i="76"/>
  <c r="AA12" i="76" s="1"/>
  <c r="R12" i="76"/>
  <c r="U12" i="76" s="1"/>
  <c r="V12" i="76" s="1"/>
  <c r="J12" i="76"/>
  <c r="AA11" i="76"/>
  <c r="Y11" i="76"/>
  <c r="R11" i="76"/>
  <c r="U11" i="76" s="1"/>
  <c r="J11" i="76"/>
  <c r="V11" i="76" s="1"/>
  <c r="R41" i="75" l="1"/>
  <c r="J41" i="75"/>
  <c r="V41" i="75" s="1"/>
  <c r="V40" i="75"/>
  <c r="R40" i="75"/>
  <c r="J40" i="75"/>
  <c r="R39" i="75"/>
  <c r="J39" i="75"/>
  <c r="V39" i="75" s="1"/>
  <c r="R38" i="75"/>
  <c r="J38" i="75"/>
  <c r="V38" i="75" s="1"/>
  <c r="R37" i="75"/>
  <c r="J37" i="75"/>
  <c r="V37" i="75" s="1"/>
  <c r="V36" i="75"/>
  <c r="R36" i="75"/>
  <c r="J36" i="75"/>
  <c r="R35" i="75"/>
  <c r="J35" i="75"/>
  <c r="V35" i="75" s="1"/>
  <c r="R34" i="75"/>
  <c r="J34" i="75"/>
  <c r="V34" i="75" s="1"/>
  <c r="R33" i="75"/>
  <c r="J33" i="75"/>
  <c r="V33" i="75" s="1"/>
  <c r="V32" i="75"/>
  <c r="R32" i="75"/>
  <c r="J32" i="75"/>
  <c r="R31" i="75"/>
  <c r="J31" i="75"/>
  <c r="V31" i="75" s="1"/>
  <c r="R30" i="75"/>
  <c r="J30" i="75"/>
  <c r="V30" i="75" s="1"/>
  <c r="R29" i="75"/>
  <c r="J29" i="75"/>
  <c r="V29" i="75" s="1"/>
  <c r="V28" i="75"/>
  <c r="R28" i="75"/>
  <c r="J28" i="75"/>
  <c r="R27" i="75"/>
  <c r="J27" i="75"/>
  <c r="V27" i="75" s="1"/>
  <c r="R26" i="75"/>
  <c r="J26" i="75"/>
  <c r="V26" i="75" s="1"/>
  <c r="R25" i="75"/>
  <c r="J25" i="75"/>
  <c r="V25" i="75" s="1"/>
  <c r="V24" i="75"/>
  <c r="R24" i="75"/>
  <c r="J24" i="75"/>
  <c r="R23" i="75"/>
  <c r="J23" i="75"/>
  <c r="V23" i="75" s="1"/>
  <c r="R22" i="75"/>
  <c r="J22" i="75"/>
  <c r="V22" i="75" s="1"/>
  <c r="R21" i="75"/>
  <c r="J21" i="75"/>
  <c r="V21" i="75" s="1"/>
  <c r="V20" i="75"/>
  <c r="R20" i="75"/>
  <c r="J20" i="75"/>
  <c r="R19" i="75"/>
  <c r="J19" i="75"/>
  <c r="V19" i="75" s="1"/>
  <c r="R18" i="75"/>
  <c r="J18" i="75"/>
  <c r="V18" i="75" s="1"/>
  <c r="R17" i="75"/>
  <c r="J17" i="75"/>
  <c r="V17" i="75" s="1"/>
  <c r="V16" i="75"/>
  <c r="R16" i="75"/>
  <c r="J16" i="75"/>
  <c r="R15" i="75"/>
  <c r="J15" i="75"/>
  <c r="V15" i="75" s="1"/>
  <c r="R14" i="75"/>
  <c r="J14" i="75"/>
  <c r="V14" i="75" s="1"/>
  <c r="R13" i="75"/>
  <c r="J13" i="75"/>
  <c r="V13" i="75" s="1"/>
  <c r="V12" i="75"/>
  <c r="R12" i="75"/>
  <c r="J12" i="75"/>
  <c r="Y11" i="75"/>
  <c r="AA11" i="75" s="1"/>
  <c r="U11" i="75"/>
  <c r="R11" i="75"/>
  <c r="J11" i="75"/>
  <c r="V11" i="75" s="1"/>
  <c r="R41" i="74" l="1"/>
  <c r="J41" i="74"/>
  <c r="V41" i="74" s="1"/>
  <c r="V40" i="74"/>
  <c r="R40" i="74"/>
  <c r="J40" i="74"/>
  <c r="R39" i="74"/>
  <c r="J39" i="74"/>
  <c r="V39" i="74" s="1"/>
  <c r="R38" i="74"/>
  <c r="J38" i="74"/>
  <c r="V38" i="74" s="1"/>
  <c r="R37" i="74"/>
  <c r="J37" i="74"/>
  <c r="V37" i="74" s="1"/>
  <c r="V36" i="74"/>
  <c r="R36" i="74"/>
  <c r="J36" i="74"/>
  <c r="R35" i="74"/>
  <c r="J35" i="74"/>
  <c r="V35" i="74" s="1"/>
  <c r="R34" i="74"/>
  <c r="J34" i="74"/>
  <c r="V34" i="74" s="1"/>
  <c r="R33" i="74"/>
  <c r="J33" i="74"/>
  <c r="V33" i="74" s="1"/>
  <c r="V32" i="74"/>
  <c r="R32" i="74"/>
  <c r="J32" i="74"/>
  <c r="R31" i="74"/>
  <c r="J31" i="74"/>
  <c r="V31" i="74" s="1"/>
  <c r="R30" i="74"/>
  <c r="J30" i="74"/>
  <c r="V30" i="74" s="1"/>
  <c r="R29" i="74"/>
  <c r="J29" i="74"/>
  <c r="V29" i="74" s="1"/>
  <c r="V28" i="74"/>
  <c r="R28" i="74"/>
  <c r="J28" i="74"/>
  <c r="R27" i="74"/>
  <c r="J27" i="74"/>
  <c r="V27" i="74" s="1"/>
  <c r="R26" i="74"/>
  <c r="J26" i="74"/>
  <c r="V26" i="74" s="1"/>
  <c r="R25" i="74"/>
  <c r="J25" i="74"/>
  <c r="V25" i="74" s="1"/>
  <c r="R24" i="74"/>
  <c r="U24" i="74" s="1"/>
  <c r="V24" i="74" s="1"/>
  <c r="J24" i="74"/>
  <c r="R23" i="74"/>
  <c r="U23" i="74" s="1"/>
  <c r="V23" i="74" s="1"/>
  <c r="J23" i="74"/>
  <c r="R22" i="74"/>
  <c r="U22" i="74" s="1"/>
  <c r="V22" i="74" s="1"/>
  <c r="J22" i="74"/>
  <c r="R21" i="74"/>
  <c r="U21" i="74" s="1"/>
  <c r="V21" i="74" s="1"/>
  <c r="J21" i="74"/>
  <c r="R20" i="74"/>
  <c r="U20" i="74" s="1"/>
  <c r="V20" i="74" s="1"/>
  <c r="J20" i="74"/>
  <c r="R19" i="74"/>
  <c r="U19" i="74" s="1"/>
  <c r="V19" i="74" s="1"/>
  <c r="J19" i="74"/>
  <c r="R18" i="74"/>
  <c r="U18" i="74" s="1"/>
  <c r="V18" i="74" s="1"/>
  <c r="J18" i="74"/>
  <c r="R17" i="74"/>
  <c r="U17" i="74" s="1"/>
  <c r="V17" i="74" s="1"/>
  <c r="J17" i="74"/>
  <c r="R16" i="74"/>
  <c r="U16" i="74" s="1"/>
  <c r="V16" i="74" s="1"/>
  <c r="J16" i="74"/>
  <c r="R15" i="74"/>
  <c r="U15" i="74" s="1"/>
  <c r="V15" i="74" s="1"/>
  <c r="J15" i="74"/>
  <c r="R14" i="74"/>
  <c r="U14" i="74" s="1"/>
  <c r="V14" i="74" s="1"/>
  <c r="J14" i="74"/>
  <c r="R13" i="74"/>
  <c r="U13" i="74" s="1"/>
  <c r="V13" i="74" s="1"/>
  <c r="J13" i="74"/>
  <c r="AA12" i="74"/>
  <c r="Y12" i="74"/>
  <c r="R12" i="74"/>
  <c r="U12" i="74" s="1"/>
  <c r="V12" i="74" s="1"/>
  <c r="J12" i="74"/>
  <c r="X11" i="74"/>
  <c r="Y11" i="74" s="1"/>
  <c r="AA11" i="74" s="1"/>
  <c r="U11" i="74"/>
  <c r="R11" i="74"/>
  <c r="J11" i="74"/>
  <c r="V11" i="74" s="1"/>
  <c r="X13" i="74" l="1"/>
  <c r="W13" i="74"/>
  <c r="X15" i="74"/>
  <c r="W15" i="74"/>
  <c r="Y15" i="74" s="1"/>
  <c r="AA15" i="74" s="1"/>
  <c r="X17" i="74"/>
  <c r="W17" i="74"/>
  <c r="X19" i="74"/>
  <c r="W19" i="74"/>
  <c r="Y19" i="74" s="1"/>
  <c r="AA19" i="74" s="1"/>
  <c r="X21" i="74"/>
  <c r="W21" i="74"/>
  <c r="X23" i="74"/>
  <c r="W23" i="74"/>
  <c r="Y23" i="74" s="1"/>
  <c r="AA23" i="74" s="1"/>
  <c r="X14" i="74"/>
  <c r="W14" i="74"/>
  <c r="X16" i="74"/>
  <c r="W16" i="74"/>
  <c r="Y16" i="74" s="1"/>
  <c r="AA16" i="74" s="1"/>
  <c r="X18" i="74"/>
  <c r="W18" i="74"/>
  <c r="Y18" i="74" s="1"/>
  <c r="AA18" i="74" s="1"/>
  <c r="X20" i="74"/>
  <c r="W20" i="74"/>
  <c r="Y20" i="74" s="1"/>
  <c r="AA20" i="74" s="1"/>
  <c r="X22" i="74"/>
  <c r="W22" i="74"/>
  <c r="Y22" i="74" s="1"/>
  <c r="AA22" i="74" s="1"/>
  <c r="X24" i="74"/>
  <c r="W24" i="74"/>
  <c r="Y24" i="74" s="1"/>
  <c r="AA24" i="74" s="1"/>
  <c r="Y14" i="74" l="1"/>
  <c r="AA14" i="74" s="1"/>
  <c r="Y21" i="74"/>
  <c r="AA21" i="74" s="1"/>
  <c r="Y17" i="74"/>
  <c r="AA17" i="74" s="1"/>
  <c r="Y13" i="74"/>
  <c r="AA13" i="74" s="1"/>
  <c r="R39" i="73" l="1"/>
  <c r="J39" i="73"/>
  <c r="V39" i="73" s="1"/>
  <c r="R38" i="73"/>
  <c r="J38" i="73"/>
  <c r="V38" i="73" s="1"/>
  <c r="R37" i="73"/>
  <c r="J37" i="73"/>
  <c r="V37" i="73" s="1"/>
  <c r="V36" i="73"/>
  <c r="R36" i="73"/>
  <c r="J36" i="73"/>
  <c r="R35" i="73"/>
  <c r="J35" i="73"/>
  <c r="V35" i="73" s="1"/>
  <c r="R34" i="73"/>
  <c r="J34" i="73"/>
  <c r="V34" i="73" s="1"/>
  <c r="R33" i="73"/>
  <c r="J33" i="73"/>
  <c r="V33" i="73" s="1"/>
  <c r="V32" i="73"/>
  <c r="R32" i="73"/>
  <c r="J32" i="73"/>
  <c r="R31" i="73"/>
  <c r="J31" i="73"/>
  <c r="V31" i="73" s="1"/>
  <c r="R30" i="73"/>
  <c r="J30" i="73"/>
  <c r="V30" i="73" s="1"/>
  <c r="R29" i="73"/>
  <c r="J29" i="73"/>
  <c r="V29" i="73" s="1"/>
  <c r="V28" i="73"/>
  <c r="R28" i="73"/>
  <c r="J28" i="73"/>
  <c r="R27" i="73"/>
  <c r="J27" i="73"/>
  <c r="V27" i="73" s="1"/>
  <c r="R26" i="73"/>
  <c r="J26" i="73"/>
  <c r="V26" i="73" s="1"/>
  <c r="R25" i="73"/>
  <c r="J25" i="73"/>
  <c r="V25" i="73" s="1"/>
  <c r="V24" i="73"/>
  <c r="R24" i="73"/>
  <c r="J24" i="73"/>
  <c r="R23" i="73"/>
  <c r="J23" i="73"/>
  <c r="V23" i="73" s="1"/>
  <c r="R22" i="73"/>
  <c r="J22" i="73"/>
  <c r="V22" i="73" s="1"/>
  <c r="R21" i="73"/>
  <c r="J21" i="73"/>
  <c r="V21" i="73" s="1"/>
  <c r="V20" i="73"/>
  <c r="R20" i="73"/>
  <c r="J20" i="73"/>
  <c r="R19" i="73"/>
  <c r="J19" i="73"/>
  <c r="V19" i="73" s="1"/>
  <c r="R18" i="73"/>
  <c r="J18" i="73"/>
  <c r="V18" i="73" s="1"/>
  <c r="R17" i="73"/>
  <c r="J17" i="73"/>
  <c r="V17" i="73" s="1"/>
  <c r="V16" i="73"/>
  <c r="R16" i="73"/>
  <c r="J16" i="73"/>
  <c r="R15" i="73"/>
  <c r="J15" i="73"/>
  <c r="V15" i="73" s="1"/>
  <c r="R14" i="73"/>
  <c r="U14" i="73" s="1"/>
  <c r="V14" i="73" s="1"/>
  <c r="J14" i="73"/>
  <c r="R13" i="73"/>
  <c r="U13" i="73" s="1"/>
  <c r="V13" i="73" s="1"/>
  <c r="J13" i="73"/>
  <c r="AA12" i="73"/>
  <c r="Y12" i="73"/>
  <c r="R12" i="73"/>
  <c r="U12" i="73" s="1"/>
  <c r="V12" i="73" s="1"/>
  <c r="J12" i="73"/>
  <c r="X11" i="73"/>
  <c r="Y11" i="73" s="1"/>
  <c r="AA11" i="73" s="1"/>
  <c r="U11" i="73"/>
  <c r="R11" i="73"/>
  <c r="J11" i="73"/>
  <c r="V11" i="73" s="1"/>
  <c r="X13" i="73" l="1"/>
  <c r="W13" i="73"/>
  <c r="X14" i="73"/>
  <c r="W14" i="73"/>
  <c r="Y14" i="73" s="1"/>
  <c r="AA14" i="73" s="1"/>
  <c r="Y13" i="73" l="1"/>
  <c r="AA13" i="73" s="1"/>
  <c r="V41" i="72"/>
  <c r="R41" i="72"/>
  <c r="J41" i="72"/>
  <c r="R40" i="72"/>
  <c r="J40" i="72"/>
  <c r="V40" i="72" s="1"/>
  <c r="R39" i="72"/>
  <c r="J39" i="72"/>
  <c r="V39" i="72" s="1"/>
  <c r="V38" i="72"/>
  <c r="R38" i="72"/>
  <c r="J38" i="72"/>
  <c r="V37" i="72"/>
  <c r="R37" i="72"/>
  <c r="J37" i="72"/>
  <c r="R36" i="72"/>
  <c r="J36" i="72"/>
  <c r="V36" i="72" s="1"/>
  <c r="R35" i="72"/>
  <c r="J35" i="72"/>
  <c r="V35" i="72" s="1"/>
  <c r="V34" i="72"/>
  <c r="R34" i="72"/>
  <c r="J34" i="72"/>
  <c r="V33" i="72"/>
  <c r="R33" i="72"/>
  <c r="J33" i="72"/>
  <c r="R32" i="72"/>
  <c r="J32" i="72"/>
  <c r="V32" i="72" s="1"/>
  <c r="R31" i="72"/>
  <c r="J31" i="72"/>
  <c r="V31" i="72" s="1"/>
  <c r="V30" i="72"/>
  <c r="R30" i="72"/>
  <c r="J30" i="72"/>
  <c r="V29" i="72"/>
  <c r="R29" i="72"/>
  <c r="J29" i="72"/>
  <c r="R28" i="72"/>
  <c r="J28" i="72"/>
  <c r="V28" i="72" s="1"/>
  <c r="R27" i="72"/>
  <c r="J27" i="72"/>
  <c r="V27" i="72" s="1"/>
  <c r="V26" i="72"/>
  <c r="R26" i="72"/>
  <c r="J26" i="72"/>
  <c r="V25" i="72"/>
  <c r="R25" i="72"/>
  <c r="J25" i="72"/>
  <c r="R24" i="72"/>
  <c r="J24" i="72"/>
  <c r="V24" i="72" s="1"/>
  <c r="R23" i="72"/>
  <c r="J23" i="72"/>
  <c r="V23" i="72" s="1"/>
  <c r="V22" i="72"/>
  <c r="R22" i="72"/>
  <c r="J22" i="72"/>
  <c r="V21" i="72"/>
  <c r="R21" i="72"/>
  <c r="J21" i="72"/>
  <c r="R20" i="72"/>
  <c r="J20" i="72"/>
  <c r="V20" i="72" s="1"/>
  <c r="R19" i="72"/>
  <c r="J19" i="72"/>
  <c r="V19" i="72" s="1"/>
  <c r="V18" i="72"/>
  <c r="R18" i="72"/>
  <c r="J18" i="72"/>
  <c r="V17" i="72"/>
  <c r="R17" i="72"/>
  <c r="J17" i="72"/>
  <c r="R16" i="72"/>
  <c r="J16" i="72"/>
  <c r="V16" i="72" s="1"/>
  <c r="R15" i="72"/>
  <c r="J15" i="72"/>
  <c r="V15" i="72" s="1"/>
  <c r="V14" i="72"/>
  <c r="R14" i="72"/>
  <c r="J14" i="72"/>
  <c r="V13" i="72"/>
  <c r="R13" i="72"/>
  <c r="J13" i="72"/>
  <c r="R12" i="72"/>
  <c r="J12" i="72"/>
  <c r="V12" i="72" s="1"/>
  <c r="Y11" i="72"/>
  <c r="AA11" i="72" s="1"/>
  <c r="U11" i="72"/>
  <c r="V11" i="72" s="1"/>
  <c r="R11" i="72"/>
  <c r="J11" i="72"/>
  <c r="R41" i="71" l="1"/>
  <c r="J41" i="71"/>
  <c r="V41" i="71" s="1"/>
  <c r="V40" i="71"/>
  <c r="R40" i="71"/>
  <c r="J40" i="71"/>
  <c r="R39" i="71"/>
  <c r="J39" i="71"/>
  <c r="V39" i="71" s="1"/>
  <c r="R38" i="71"/>
  <c r="J38" i="71"/>
  <c r="V38" i="71" s="1"/>
  <c r="R37" i="71"/>
  <c r="J37" i="71"/>
  <c r="V37" i="71" s="1"/>
  <c r="V36" i="71"/>
  <c r="R36" i="71"/>
  <c r="J36" i="71"/>
  <c r="R35" i="71"/>
  <c r="J35" i="71"/>
  <c r="V35" i="71" s="1"/>
  <c r="R34" i="71"/>
  <c r="J34" i="71"/>
  <c r="V34" i="71" s="1"/>
  <c r="V33" i="71"/>
  <c r="R33" i="71"/>
  <c r="J33" i="71"/>
  <c r="V32" i="71"/>
  <c r="R32" i="71"/>
  <c r="J32" i="71"/>
  <c r="R31" i="71"/>
  <c r="J31" i="71"/>
  <c r="V31" i="71" s="1"/>
  <c r="R30" i="71"/>
  <c r="J30" i="71"/>
  <c r="V30" i="71" s="1"/>
  <c r="V29" i="71"/>
  <c r="R29" i="71"/>
  <c r="J29" i="71"/>
  <c r="V28" i="71"/>
  <c r="R28" i="71"/>
  <c r="J28" i="71"/>
  <c r="R27" i="71"/>
  <c r="J27" i="71"/>
  <c r="V27" i="71" s="1"/>
  <c r="R26" i="71"/>
  <c r="J26" i="71"/>
  <c r="V26" i="71" s="1"/>
  <c r="V25" i="71"/>
  <c r="R25" i="71"/>
  <c r="J25" i="71"/>
  <c r="V24" i="71"/>
  <c r="R24" i="71"/>
  <c r="J24" i="71"/>
  <c r="R23" i="71"/>
  <c r="J23" i="71"/>
  <c r="V23" i="71" s="1"/>
  <c r="R22" i="71"/>
  <c r="J22" i="71"/>
  <c r="V22" i="71" s="1"/>
  <c r="V21" i="71"/>
  <c r="R21" i="71"/>
  <c r="J21" i="71"/>
  <c r="V20" i="71"/>
  <c r="R20" i="71"/>
  <c r="J20" i="71"/>
  <c r="R19" i="71"/>
  <c r="J19" i="71"/>
  <c r="V19" i="71" s="1"/>
  <c r="R18" i="71"/>
  <c r="J18" i="71"/>
  <c r="V18" i="71" s="1"/>
  <c r="V17" i="71"/>
  <c r="R17" i="71"/>
  <c r="J17" i="71"/>
  <c r="V16" i="71"/>
  <c r="R16" i="71"/>
  <c r="J16" i="71"/>
  <c r="R15" i="71"/>
  <c r="J15" i="71"/>
  <c r="V15" i="71" s="1"/>
  <c r="R14" i="71"/>
  <c r="J14" i="71"/>
  <c r="V14" i="71" s="1"/>
  <c r="V13" i="71"/>
  <c r="R13" i="71"/>
  <c r="J13" i="71"/>
  <c r="V12" i="71"/>
  <c r="R12" i="71"/>
  <c r="J12" i="71"/>
  <c r="Y11" i="71"/>
  <c r="AA11" i="71" s="1"/>
  <c r="R11" i="71"/>
  <c r="U11" i="71" s="1"/>
  <c r="J11" i="71"/>
  <c r="V11" i="71" l="1"/>
  <c r="V41" i="70" l="1"/>
  <c r="R41" i="70"/>
  <c r="J41" i="70"/>
  <c r="V40" i="70"/>
  <c r="R40" i="70"/>
  <c r="J40" i="70"/>
  <c r="R39" i="70"/>
  <c r="J39" i="70"/>
  <c r="V39" i="70" s="1"/>
  <c r="R38" i="70"/>
  <c r="J38" i="70"/>
  <c r="V38" i="70" s="1"/>
  <c r="V37" i="70"/>
  <c r="R37" i="70"/>
  <c r="J37" i="70"/>
  <c r="V36" i="70"/>
  <c r="R36" i="70"/>
  <c r="J36" i="70"/>
  <c r="R35" i="70"/>
  <c r="J35" i="70"/>
  <c r="V35" i="70" s="1"/>
  <c r="R34" i="70"/>
  <c r="J34" i="70"/>
  <c r="V34" i="70" s="1"/>
  <c r="V33" i="70"/>
  <c r="R33" i="70"/>
  <c r="J33" i="70"/>
  <c r="V32" i="70"/>
  <c r="R32" i="70"/>
  <c r="J32" i="70"/>
  <c r="R31" i="70"/>
  <c r="J31" i="70"/>
  <c r="V31" i="70" s="1"/>
  <c r="R30" i="70"/>
  <c r="J30" i="70"/>
  <c r="V30" i="70" s="1"/>
  <c r="V29" i="70"/>
  <c r="R29" i="70"/>
  <c r="J29" i="70"/>
  <c r="V28" i="70"/>
  <c r="R28" i="70"/>
  <c r="J28" i="70"/>
  <c r="R27" i="70"/>
  <c r="J27" i="70"/>
  <c r="V27" i="70" s="1"/>
  <c r="R26" i="70"/>
  <c r="J26" i="70"/>
  <c r="V26" i="70" s="1"/>
  <c r="V25" i="70"/>
  <c r="R25" i="70"/>
  <c r="J25" i="70"/>
  <c r="V24" i="70"/>
  <c r="R24" i="70"/>
  <c r="J24" i="70"/>
  <c r="R23" i="70"/>
  <c r="J23" i="70"/>
  <c r="V23" i="70" s="1"/>
  <c r="R22" i="70"/>
  <c r="J22" i="70"/>
  <c r="V22" i="70" s="1"/>
  <c r="V21" i="70"/>
  <c r="R21" i="70"/>
  <c r="J21" i="70"/>
  <c r="V20" i="70"/>
  <c r="R20" i="70"/>
  <c r="J20" i="70"/>
  <c r="R19" i="70"/>
  <c r="J19" i="70"/>
  <c r="V19" i="70" s="1"/>
  <c r="R18" i="70"/>
  <c r="J18" i="70"/>
  <c r="V18" i="70" s="1"/>
  <c r="V17" i="70"/>
  <c r="R17" i="70"/>
  <c r="J17" i="70"/>
  <c r="V16" i="70"/>
  <c r="R16" i="70"/>
  <c r="J16" i="70"/>
  <c r="R15" i="70"/>
  <c r="J15" i="70"/>
  <c r="V15" i="70" s="1"/>
  <c r="R14" i="70"/>
  <c r="J14" i="70"/>
  <c r="V14" i="70" s="1"/>
  <c r="V13" i="70"/>
  <c r="R13" i="70"/>
  <c r="J13" i="70"/>
  <c r="Y12" i="70"/>
  <c r="AA12" i="70" s="1"/>
  <c r="R12" i="70"/>
  <c r="U12" i="70" s="1"/>
  <c r="J12" i="70"/>
  <c r="V12" i="70" s="1"/>
  <c r="X11" i="70"/>
  <c r="Y11" i="70" s="1"/>
  <c r="AA11" i="70" s="1"/>
  <c r="R11" i="70"/>
  <c r="U11" i="70" s="1"/>
  <c r="V11" i="70" s="1"/>
  <c r="J11" i="70"/>
  <c r="R41" i="69" l="1"/>
  <c r="J41" i="69"/>
  <c r="V41" i="69" s="1"/>
  <c r="V40" i="69"/>
  <c r="R40" i="69"/>
  <c r="J40" i="69"/>
  <c r="V39" i="69"/>
  <c r="R39" i="69"/>
  <c r="J39" i="69"/>
  <c r="R38" i="69"/>
  <c r="J38" i="69"/>
  <c r="V38" i="69" s="1"/>
  <c r="R37" i="69"/>
  <c r="J37" i="69"/>
  <c r="V37" i="69" s="1"/>
  <c r="V36" i="69"/>
  <c r="R36" i="69"/>
  <c r="J36" i="69"/>
  <c r="V35" i="69"/>
  <c r="R35" i="69"/>
  <c r="J35" i="69"/>
  <c r="R34" i="69"/>
  <c r="J34" i="69"/>
  <c r="V34" i="69" s="1"/>
  <c r="R33" i="69"/>
  <c r="J33" i="69"/>
  <c r="V33" i="69" s="1"/>
  <c r="V32" i="69"/>
  <c r="R32" i="69"/>
  <c r="J32" i="69"/>
  <c r="V31" i="69"/>
  <c r="R31" i="69"/>
  <c r="J31" i="69"/>
  <c r="R30" i="69"/>
  <c r="J30" i="69"/>
  <c r="V30" i="69" s="1"/>
  <c r="R29" i="69"/>
  <c r="J29" i="69"/>
  <c r="V29" i="69" s="1"/>
  <c r="V28" i="69"/>
  <c r="R28" i="69"/>
  <c r="J28" i="69"/>
  <c r="V27" i="69"/>
  <c r="R27" i="69"/>
  <c r="J27" i="69"/>
  <c r="R26" i="69"/>
  <c r="J26" i="69"/>
  <c r="V26" i="69" s="1"/>
  <c r="R25" i="69"/>
  <c r="J25" i="69"/>
  <c r="V25" i="69" s="1"/>
  <c r="V24" i="69"/>
  <c r="R24" i="69"/>
  <c r="J24" i="69"/>
  <c r="V23" i="69"/>
  <c r="R23" i="69"/>
  <c r="J23" i="69"/>
  <c r="R22" i="69"/>
  <c r="J22" i="69"/>
  <c r="V22" i="69" s="1"/>
  <c r="R21" i="69"/>
  <c r="J21" i="69"/>
  <c r="V21" i="69" s="1"/>
  <c r="V20" i="69"/>
  <c r="R20" i="69"/>
  <c r="J20" i="69"/>
  <c r="V19" i="69"/>
  <c r="R19" i="69"/>
  <c r="J19" i="69"/>
  <c r="R18" i="69"/>
  <c r="J18" i="69"/>
  <c r="V18" i="69" s="1"/>
  <c r="R17" i="69"/>
  <c r="J17" i="69"/>
  <c r="V17" i="69" s="1"/>
  <c r="V16" i="69"/>
  <c r="R16" i="69"/>
  <c r="J16" i="69"/>
  <c r="V15" i="69"/>
  <c r="R15" i="69"/>
  <c r="J15" i="69"/>
  <c r="R14" i="69"/>
  <c r="J14" i="69"/>
  <c r="V14" i="69" s="1"/>
  <c r="R13" i="69"/>
  <c r="J13" i="69"/>
  <c r="V13" i="69" s="1"/>
  <c r="V12" i="69"/>
  <c r="R12" i="69"/>
  <c r="J12" i="69"/>
  <c r="Y11" i="69"/>
  <c r="AA11" i="69" s="1"/>
  <c r="R11" i="69"/>
  <c r="U11" i="69" s="1"/>
  <c r="J11" i="69"/>
  <c r="V11" i="69" s="1"/>
  <c r="R41" i="68" l="1"/>
  <c r="J41" i="68"/>
  <c r="V41" i="68" s="1"/>
  <c r="V40" i="68"/>
  <c r="R40" i="68"/>
  <c r="J40" i="68"/>
  <c r="R39" i="68"/>
  <c r="J39" i="68"/>
  <c r="V39" i="68" s="1"/>
  <c r="R38" i="68"/>
  <c r="J38" i="68"/>
  <c r="V38" i="68" s="1"/>
  <c r="R37" i="68"/>
  <c r="J37" i="68"/>
  <c r="V37" i="68" s="1"/>
  <c r="V36" i="68"/>
  <c r="R36" i="68"/>
  <c r="J36" i="68"/>
  <c r="V35" i="68"/>
  <c r="R35" i="68"/>
  <c r="J35" i="68"/>
  <c r="R34" i="68"/>
  <c r="J34" i="68"/>
  <c r="V34" i="68" s="1"/>
  <c r="R33" i="68"/>
  <c r="J33" i="68"/>
  <c r="V33" i="68" s="1"/>
  <c r="V32" i="68"/>
  <c r="R32" i="68"/>
  <c r="J32" i="68"/>
  <c r="R31" i="68"/>
  <c r="J31" i="68"/>
  <c r="V31" i="68" s="1"/>
  <c r="R30" i="68"/>
  <c r="J30" i="68"/>
  <c r="V30" i="68" s="1"/>
  <c r="R29" i="68"/>
  <c r="J29" i="68"/>
  <c r="V29" i="68" s="1"/>
  <c r="V28" i="68"/>
  <c r="R28" i="68"/>
  <c r="J28" i="68"/>
  <c r="R27" i="68"/>
  <c r="J27" i="68"/>
  <c r="V27" i="68" s="1"/>
  <c r="R26" i="68"/>
  <c r="J26" i="68"/>
  <c r="V26" i="68" s="1"/>
  <c r="R25" i="68"/>
  <c r="J25" i="68"/>
  <c r="V25" i="68" s="1"/>
  <c r="V24" i="68"/>
  <c r="R24" i="68"/>
  <c r="J24" i="68"/>
  <c r="R23" i="68"/>
  <c r="J23" i="68"/>
  <c r="V23" i="68" s="1"/>
  <c r="R22" i="68"/>
  <c r="J22" i="68"/>
  <c r="V22" i="68" s="1"/>
  <c r="R21" i="68"/>
  <c r="J21" i="68"/>
  <c r="V21" i="68" s="1"/>
  <c r="V20" i="68"/>
  <c r="R20" i="68"/>
  <c r="J20" i="68"/>
  <c r="R19" i="68"/>
  <c r="J19" i="68"/>
  <c r="V19" i="68" s="1"/>
  <c r="R18" i="68"/>
  <c r="J18" i="68"/>
  <c r="V18" i="68" s="1"/>
  <c r="R17" i="68"/>
  <c r="J17" i="68"/>
  <c r="V17" i="68" s="1"/>
  <c r="V16" i="68"/>
  <c r="R16" i="68"/>
  <c r="J16" i="68"/>
  <c r="R15" i="68"/>
  <c r="J15" i="68"/>
  <c r="V15" i="68" s="1"/>
  <c r="R14" i="68"/>
  <c r="J14" i="68"/>
  <c r="V14" i="68" s="1"/>
  <c r="AA13" i="68"/>
  <c r="Y13" i="68"/>
  <c r="U13" i="68"/>
  <c r="R13" i="68"/>
  <c r="J13" i="68"/>
  <c r="V13" i="68" s="1"/>
  <c r="Y12" i="68"/>
  <c r="AA12" i="68" s="1"/>
  <c r="R12" i="68"/>
  <c r="U12" i="68" s="1"/>
  <c r="J12" i="68"/>
  <c r="V12" i="68" s="1"/>
  <c r="AA11" i="68"/>
  <c r="Y11" i="68"/>
  <c r="U11" i="68"/>
  <c r="R11" i="68"/>
  <c r="J11" i="68"/>
  <c r="V11" i="68" s="1"/>
  <c r="V41" i="67" l="1"/>
  <c r="R41" i="67"/>
  <c r="J41" i="67"/>
  <c r="R40" i="67"/>
  <c r="J40" i="67"/>
  <c r="V40" i="67" s="1"/>
  <c r="R39" i="67"/>
  <c r="J39" i="67"/>
  <c r="V39" i="67" s="1"/>
  <c r="V38" i="67"/>
  <c r="R38" i="67"/>
  <c r="J38" i="67"/>
  <c r="V37" i="67"/>
  <c r="R37" i="67"/>
  <c r="J37" i="67"/>
  <c r="R36" i="67"/>
  <c r="J36" i="67"/>
  <c r="V36" i="67" s="1"/>
  <c r="R35" i="67"/>
  <c r="J35" i="67"/>
  <c r="V35" i="67" s="1"/>
  <c r="V34" i="67"/>
  <c r="R34" i="67"/>
  <c r="J34" i="67"/>
  <c r="V33" i="67"/>
  <c r="R33" i="67"/>
  <c r="J33" i="67"/>
  <c r="R32" i="67"/>
  <c r="J32" i="67"/>
  <c r="V32" i="67" s="1"/>
  <c r="R31" i="67"/>
  <c r="J31" i="67"/>
  <c r="V31" i="67" s="1"/>
  <c r="V30" i="67"/>
  <c r="R30" i="67"/>
  <c r="J30" i="67"/>
  <c r="V29" i="67"/>
  <c r="R29" i="67"/>
  <c r="J29" i="67"/>
  <c r="R28" i="67"/>
  <c r="J28" i="67"/>
  <c r="V28" i="67" s="1"/>
  <c r="R27" i="67"/>
  <c r="J27" i="67"/>
  <c r="V27" i="67" s="1"/>
  <c r="V26" i="67"/>
  <c r="R26" i="67"/>
  <c r="J26" i="67"/>
  <c r="V25" i="67"/>
  <c r="R25" i="67"/>
  <c r="J25" i="67"/>
  <c r="R24" i="67"/>
  <c r="J24" i="67"/>
  <c r="V24" i="67" s="1"/>
  <c r="R23" i="67"/>
  <c r="J23" i="67"/>
  <c r="V23" i="67" s="1"/>
  <c r="V22" i="67"/>
  <c r="R22" i="67"/>
  <c r="J22" i="67"/>
  <c r="V21" i="67"/>
  <c r="R21" i="67"/>
  <c r="J21" i="67"/>
  <c r="R20" i="67"/>
  <c r="J20" i="67"/>
  <c r="V20" i="67" s="1"/>
  <c r="R19" i="67"/>
  <c r="J19" i="67"/>
  <c r="V19" i="67" s="1"/>
  <c r="V18" i="67"/>
  <c r="R18" i="67"/>
  <c r="J18" i="67"/>
  <c r="V17" i="67"/>
  <c r="R17" i="67"/>
  <c r="J17" i="67"/>
  <c r="R16" i="67"/>
  <c r="J16" i="67"/>
  <c r="V16" i="67" s="1"/>
  <c r="R15" i="67"/>
  <c r="J15" i="67"/>
  <c r="V15" i="67" s="1"/>
  <c r="V14" i="67"/>
  <c r="R14" i="67"/>
  <c r="J14" i="67"/>
  <c r="V13" i="67"/>
  <c r="R13" i="67"/>
  <c r="J13" i="67"/>
  <c r="R12" i="67"/>
  <c r="J12" i="67"/>
  <c r="V12" i="67" s="1"/>
  <c r="Y11" i="67"/>
  <c r="AA11" i="67" s="1"/>
  <c r="U11" i="67"/>
  <c r="V11" i="67" s="1"/>
  <c r="R11" i="67"/>
  <c r="J11" i="67"/>
  <c r="V41" i="66" l="1"/>
  <c r="R41" i="66"/>
  <c r="J41" i="66"/>
  <c r="R40" i="66"/>
  <c r="J40" i="66"/>
  <c r="V40" i="66" s="1"/>
  <c r="R39" i="66"/>
  <c r="J39" i="66"/>
  <c r="V39" i="66" s="1"/>
  <c r="V38" i="66"/>
  <c r="R38" i="66"/>
  <c r="J38" i="66"/>
  <c r="V37" i="66"/>
  <c r="R37" i="66"/>
  <c r="J37" i="66"/>
  <c r="R36" i="66"/>
  <c r="J36" i="66"/>
  <c r="V36" i="66" s="1"/>
  <c r="R35" i="66"/>
  <c r="J35" i="66"/>
  <c r="V35" i="66" s="1"/>
  <c r="V34" i="66"/>
  <c r="R34" i="66"/>
  <c r="J34" i="66"/>
  <c r="R33" i="66"/>
  <c r="J33" i="66"/>
  <c r="V33" i="66" s="1"/>
  <c r="R32" i="66"/>
  <c r="J32" i="66"/>
  <c r="V32" i="66" s="1"/>
  <c r="R31" i="66"/>
  <c r="J31" i="66"/>
  <c r="V31" i="66" s="1"/>
  <c r="V30" i="66"/>
  <c r="R30" i="66"/>
  <c r="J30" i="66"/>
  <c r="R29" i="66"/>
  <c r="J29" i="66"/>
  <c r="V29" i="66" s="1"/>
  <c r="R28" i="66"/>
  <c r="J28" i="66"/>
  <c r="V28" i="66" s="1"/>
  <c r="R27" i="66"/>
  <c r="J27" i="66"/>
  <c r="V27" i="66" s="1"/>
  <c r="V26" i="66"/>
  <c r="R26" i="66"/>
  <c r="J26" i="66"/>
  <c r="R25" i="66"/>
  <c r="J25" i="66"/>
  <c r="V25" i="66" s="1"/>
  <c r="R24" i="66"/>
  <c r="J24" i="66"/>
  <c r="V24" i="66" s="1"/>
  <c r="R23" i="66"/>
  <c r="J23" i="66"/>
  <c r="V23" i="66" s="1"/>
  <c r="V22" i="66"/>
  <c r="R22" i="66"/>
  <c r="J22" i="66"/>
  <c r="R21" i="66"/>
  <c r="J21" i="66"/>
  <c r="V21" i="66" s="1"/>
  <c r="R20" i="66"/>
  <c r="J20" i="66"/>
  <c r="V20" i="66" s="1"/>
  <c r="R19" i="66"/>
  <c r="J19" i="66"/>
  <c r="V19" i="66" s="1"/>
  <c r="V18" i="66"/>
  <c r="R18" i="66"/>
  <c r="J18" i="66"/>
  <c r="R17" i="66"/>
  <c r="J17" i="66"/>
  <c r="V17" i="66" s="1"/>
  <c r="R16" i="66"/>
  <c r="J16" i="66"/>
  <c r="V16" i="66" s="1"/>
  <c r="R15" i="66"/>
  <c r="J15" i="66"/>
  <c r="V15" i="66" s="1"/>
  <c r="V14" i="66"/>
  <c r="R14" i="66"/>
  <c r="J14" i="66"/>
  <c r="R13" i="66"/>
  <c r="J13" i="66"/>
  <c r="V13" i="66" s="1"/>
  <c r="Y12" i="66"/>
  <c r="AA12" i="66" s="1"/>
  <c r="V12" i="66"/>
  <c r="U12" i="66"/>
  <c r="R12" i="66"/>
  <c r="J12" i="66"/>
  <c r="AA11" i="66"/>
  <c r="Y11" i="66"/>
  <c r="R11" i="66"/>
  <c r="U11" i="66" s="1"/>
  <c r="J11" i="66"/>
  <c r="V11" i="66" s="1"/>
  <c r="R40" i="65" l="1"/>
  <c r="J40" i="65"/>
  <c r="V40" i="65" s="1"/>
  <c r="V39" i="65"/>
  <c r="R39" i="65"/>
  <c r="J39" i="65"/>
  <c r="R38" i="65"/>
  <c r="J38" i="65"/>
  <c r="V38" i="65" s="1"/>
  <c r="R37" i="65"/>
  <c r="J37" i="65"/>
  <c r="V37" i="65" s="1"/>
  <c r="R36" i="65"/>
  <c r="J36" i="65"/>
  <c r="V36" i="65" s="1"/>
  <c r="V35" i="65"/>
  <c r="R35" i="65"/>
  <c r="J35" i="65"/>
  <c r="R34" i="65"/>
  <c r="J34" i="65"/>
  <c r="V34" i="65" s="1"/>
  <c r="R33" i="65"/>
  <c r="J33" i="65"/>
  <c r="V33" i="65" s="1"/>
  <c r="R32" i="65"/>
  <c r="J32" i="65"/>
  <c r="V32" i="65" s="1"/>
  <c r="V31" i="65"/>
  <c r="R31" i="65"/>
  <c r="J31" i="65"/>
  <c r="R30" i="65"/>
  <c r="J30" i="65"/>
  <c r="V30" i="65" s="1"/>
  <c r="R29" i="65"/>
  <c r="J29" i="65"/>
  <c r="V29" i="65" s="1"/>
  <c r="R28" i="65"/>
  <c r="J28" i="65"/>
  <c r="V28" i="65" s="1"/>
  <c r="V27" i="65"/>
  <c r="R27" i="65"/>
  <c r="J27" i="65"/>
  <c r="R26" i="65"/>
  <c r="J26" i="65"/>
  <c r="V26" i="65" s="1"/>
  <c r="R25" i="65"/>
  <c r="J25" i="65"/>
  <c r="V25" i="65" s="1"/>
  <c r="V24" i="65"/>
  <c r="R24" i="65"/>
  <c r="J24" i="65"/>
  <c r="V23" i="65"/>
  <c r="R23" i="65"/>
  <c r="J23" i="65"/>
  <c r="R22" i="65"/>
  <c r="J22" i="65"/>
  <c r="V22" i="65" s="1"/>
  <c r="R21" i="65"/>
  <c r="J21" i="65"/>
  <c r="V21" i="65" s="1"/>
  <c r="V20" i="65"/>
  <c r="R20" i="65"/>
  <c r="J20" i="65"/>
  <c r="V19" i="65"/>
  <c r="R19" i="65"/>
  <c r="J19" i="65"/>
  <c r="R18" i="65"/>
  <c r="J18" i="65"/>
  <c r="V18" i="65" s="1"/>
  <c r="R17" i="65"/>
  <c r="J17" i="65"/>
  <c r="V17" i="65" s="1"/>
  <c r="V16" i="65"/>
  <c r="R16" i="65"/>
  <c r="J16" i="65"/>
  <c r="V15" i="65"/>
  <c r="R15" i="65"/>
  <c r="J15" i="65"/>
  <c r="R14" i="65"/>
  <c r="J14" i="65"/>
  <c r="V14" i="65" s="1"/>
  <c r="R13" i="65"/>
  <c r="J13" i="65"/>
  <c r="V13" i="65" s="1"/>
  <c r="R12" i="65"/>
  <c r="U12" i="65" s="1"/>
  <c r="J12" i="65"/>
  <c r="V12" i="65" s="1"/>
  <c r="AA11" i="65"/>
  <c r="Y11" i="65"/>
  <c r="U11" i="65"/>
  <c r="R11" i="65"/>
  <c r="J11" i="65"/>
  <c r="V11" i="65" s="1"/>
  <c r="W12" i="65" l="1"/>
  <c r="X12" i="65"/>
  <c r="Y12" i="65" l="1"/>
  <c r="AA12" i="65" s="1"/>
  <c r="R41" i="64" l="1"/>
  <c r="J41" i="64"/>
  <c r="V41" i="64" s="1"/>
  <c r="R40" i="64"/>
  <c r="J40" i="64"/>
  <c r="V40" i="64" s="1"/>
  <c r="R39" i="64"/>
  <c r="J39" i="64"/>
  <c r="V39" i="64" s="1"/>
  <c r="R38" i="64"/>
  <c r="J38" i="64"/>
  <c r="V38" i="64" s="1"/>
  <c r="R37" i="64"/>
  <c r="J37" i="64"/>
  <c r="V37" i="64" s="1"/>
  <c r="R36" i="64"/>
  <c r="J36" i="64"/>
  <c r="V36" i="64" s="1"/>
  <c r="R35" i="64"/>
  <c r="J35" i="64"/>
  <c r="V35" i="64" s="1"/>
  <c r="R34" i="64"/>
  <c r="J34" i="64"/>
  <c r="V34" i="64" s="1"/>
  <c r="R33" i="64"/>
  <c r="J33" i="64"/>
  <c r="V33" i="64" s="1"/>
  <c r="R32" i="64"/>
  <c r="J32" i="64"/>
  <c r="V32" i="64" s="1"/>
  <c r="R31" i="64"/>
  <c r="J31" i="64"/>
  <c r="V31" i="64" s="1"/>
  <c r="R30" i="64"/>
  <c r="J30" i="64"/>
  <c r="V30" i="64" s="1"/>
  <c r="R29" i="64"/>
  <c r="J29" i="64"/>
  <c r="V29" i="64" s="1"/>
  <c r="R28" i="64"/>
  <c r="J28" i="64"/>
  <c r="V28" i="64" s="1"/>
  <c r="R27" i="64"/>
  <c r="J27" i="64"/>
  <c r="V27" i="64" s="1"/>
  <c r="R26" i="64"/>
  <c r="J26" i="64"/>
  <c r="V26" i="64" s="1"/>
  <c r="R25" i="64"/>
  <c r="J25" i="64"/>
  <c r="V25" i="64" s="1"/>
  <c r="R24" i="64"/>
  <c r="J24" i="64"/>
  <c r="V24" i="64" s="1"/>
  <c r="R23" i="64"/>
  <c r="J23" i="64"/>
  <c r="V23" i="64" s="1"/>
  <c r="V22" i="64"/>
  <c r="R22" i="64"/>
  <c r="J22" i="64"/>
  <c r="R21" i="64"/>
  <c r="J21" i="64"/>
  <c r="V21" i="64" s="1"/>
  <c r="R20" i="64"/>
  <c r="J20" i="64"/>
  <c r="V20" i="64" s="1"/>
  <c r="R19" i="64"/>
  <c r="J19" i="64"/>
  <c r="V19" i="64" s="1"/>
  <c r="V18" i="64"/>
  <c r="R18" i="64"/>
  <c r="J18" i="64"/>
  <c r="R17" i="64"/>
  <c r="J17" i="64"/>
  <c r="V17" i="64" s="1"/>
  <c r="R16" i="64"/>
  <c r="J16" i="64"/>
  <c r="V16" i="64" s="1"/>
  <c r="R15" i="64"/>
  <c r="J15" i="64"/>
  <c r="V15" i="64" s="1"/>
  <c r="V14" i="64"/>
  <c r="R14" i="64"/>
  <c r="J14" i="64"/>
  <c r="R13" i="64"/>
  <c r="J13" i="64"/>
  <c r="V13" i="64" s="1"/>
  <c r="R12" i="64"/>
  <c r="J12" i="64"/>
  <c r="V12" i="64" s="1"/>
  <c r="Y11" i="64"/>
  <c r="AA11" i="64" s="1"/>
  <c r="U11" i="64"/>
  <c r="R11" i="64"/>
  <c r="J11" i="64"/>
  <c r="V11" i="64" s="1"/>
  <c r="R41" i="63" l="1"/>
  <c r="J41" i="63"/>
  <c r="V41" i="63" s="1"/>
  <c r="V40" i="63"/>
  <c r="R40" i="63"/>
  <c r="J40" i="63"/>
  <c r="R39" i="63"/>
  <c r="J39" i="63"/>
  <c r="V39" i="63" s="1"/>
  <c r="R38" i="63"/>
  <c r="J38" i="63"/>
  <c r="V38" i="63" s="1"/>
  <c r="R37" i="63"/>
  <c r="J37" i="63"/>
  <c r="V37" i="63" s="1"/>
  <c r="V36" i="63"/>
  <c r="R36" i="63"/>
  <c r="J36" i="63"/>
  <c r="R35" i="63"/>
  <c r="J35" i="63"/>
  <c r="V35" i="63" s="1"/>
  <c r="R34" i="63"/>
  <c r="J34" i="63"/>
  <c r="V34" i="63" s="1"/>
  <c r="R33" i="63"/>
  <c r="J33" i="63"/>
  <c r="V33" i="63" s="1"/>
  <c r="V32" i="63"/>
  <c r="R32" i="63"/>
  <c r="J32" i="63"/>
  <c r="R31" i="63"/>
  <c r="J31" i="63"/>
  <c r="V31" i="63" s="1"/>
  <c r="R30" i="63"/>
  <c r="J30" i="63"/>
  <c r="V30" i="63" s="1"/>
  <c r="R29" i="63"/>
  <c r="J29" i="63"/>
  <c r="V29" i="63" s="1"/>
  <c r="V28" i="63"/>
  <c r="R28" i="63"/>
  <c r="J28" i="63"/>
  <c r="R27" i="63"/>
  <c r="J27" i="63"/>
  <c r="V27" i="63" s="1"/>
  <c r="R26" i="63"/>
  <c r="J26" i="63"/>
  <c r="V26" i="63" s="1"/>
  <c r="V25" i="63"/>
  <c r="R25" i="63"/>
  <c r="J25" i="63"/>
  <c r="V24" i="63"/>
  <c r="R24" i="63"/>
  <c r="J24" i="63"/>
  <c r="R23" i="63"/>
  <c r="J23" i="63"/>
  <c r="V23" i="63" s="1"/>
  <c r="R22" i="63"/>
  <c r="J22" i="63"/>
  <c r="V22" i="63" s="1"/>
  <c r="V21" i="63"/>
  <c r="R21" i="63"/>
  <c r="J21" i="63"/>
  <c r="V20" i="63"/>
  <c r="R20" i="63"/>
  <c r="J20" i="63"/>
  <c r="R19" i="63"/>
  <c r="J19" i="63"/>
  <c r="V19" i="63" s="1"/>
  <c r="R18" i="63"/>
  <c r="J18" i="63"/>
  <c r="V18" i="63" s="1"/>
  <c r="V17" i="63"/>
  <c r="R17" i="63"/>
  <c r="J17" i="63"/>
  <c r="V16" i="63"/>
  <c r="R16" i="63"/>
  <c r="J16" i="63"/>
  <c r="R15" i="63"/>
  <c r="J15" i="63"/>
  <c r="V15" i="63" s="1"/>
  <c r="R14" i="63"/>
  <c r="J14" i="63"/>
  <c r="V14" i="63" s="1"/>
  <c r="V13" i="63"/>
  <c r="R13" i="63"/>
  <c r="J13" i="63"/>
  <c r="V12" i="63"/>
  <c r="R12" i="63"/>
  <c r="J12" i="63"/>
  <c r="Y11" i="63"/>
  <c r="AA11" i="63" s="1"/>
  <c r="R11" i="63"/>
  <c r="U11" i="63" s="1"/>
  <c r="J11" i="63"/>
  <c r="V11" i="63" l="1"/>
  <c r="R39" i="62" l="1"/>
  <c r="J39" i="62"/>
  <c r="V39" i="62" s="1"/>
  <c r="V38" i="62"/>
  <c r="R38" i="62"/>
  <c r="J38" i="62"/>
  <c r="R37" i="62"/>
  <c r="J37" i="62"/>
  <c r="V37" i="62" s="1"/>
  <c r="R36" i="62"/>
  <c r="J36" i="62"/>
  <c r="V36" i="62" s="1"/>
  <c r="R35" i="62"/>
  <c r="J35" i="62"/>
  <c r="V35" i="62" s="1"/>
  <c r="V34" i="62"/>
  <c r="R34" i="62"/>
  <c r="J34" i="62"/>
  <c r="R33" i="62"/>
  <c r="J33" i="62"/>
  <c r="V33" i="62" s="1"/>
  <c r="R32" i="62"/>
  <c r="J32" i="62"/>
  <c r="V32" i="62" s="1"/>
  <c r="R31" i="62"/>
  <c r="J31" i="62"/>
  <c r="V31" i="62" s="1"/>
  <c r="V30" i="62"/>
  <c r="R30" i="62"/>
  <c r="J30" i="62"/>
  <c r="R29" i="62"/>
  <c r="J29" i="62"/>
  <c r="V29" i="62" s="1"/>
  <c r="R28" i="62"/>
  <c r="J28" i="62"/>
  <c r="V28" i="62" s="1"/>
  <c r="V27" i="62"/>
  <c r="R27" i="62"/>
  <c r="J27" i="62"/>
  <c r="V26" i="62"/>
  <c r="R26" i="62"/>
  <c r="J26" i="62"/>
  <c r="R25" i="62"/>
  <c r="J25" i="62"/>
  <c r="V25" i="62" s="1"/>
  <c r="R24" i="62"/>
  <c r="J24" i="62"/>
  <c r="V24" i="62" s="1"/>
  <c r="V23" i="62"/>
  <c r="R23" i="62"/>
  <c r="J23" i="62"/>
  <c r="V22" i="62"/>
  <c r="R22" i="62"/>
  <c r="J22" i="62"/>
  <c r="R21" i="62"/>
  <c r="J21" i="62"/>
  <c r="V21" i="62" s="1"/>
  <c r="R20" i="62"/>
  <c r="J20" i="62"/>
  <c r="V20" i="62" s="1"/>
  <c r="V19" i="62"/>
  <c r="R19" i="62"/>
  <c r="J19" i="62"/>
  <c r="V18" i="62"/>
  <c r="R18" i="62"/>
  <c r="J18" i="62"/>
  <c r="R17" i="62"/>
  <c r="J17" i="62"/>
  <c r="V17" i="62" s="1"/>
  <c r="R16" i="62"/>
  <c r="J16" i="62"/>
  <c r="V16" i="62" s="1"/>
  <c r="V15" i="62"/>
  <c r="R15" i="62"/>
  <c r="J15" i="62"/>
  <c r="V14" i="62"/>
  <c r="X14" i="62" s="1"/>
  <c r="U14" i="62"/>
  <c r="R14" i="62"/>
  <c r="J14" i="62"/>
  <c r="V13" i="62"/>
  <c r="X13" i="62" s="1"/>
  <c r="U13" i="62"/>
  <c r="R13" i="62"/>
  <c r="J13" i="62"/>
  <c r="AA12" i="62"/>
  <c r="Y12" i="62"/>
  <c r="R12" i="62"/>
  <c r="U12" i="62" s="1"/>
  <c r="J12" i="62"/>
  <c r="V12" i="62" s="1"/>
  <c r="X11" i="62"/>
  <c r="Y11" i="62" s="1"/>
  <c r="AA11" i="62" s="1"/>
  <c r="R11" i="62"/>
  <c r="U11" i="62" s="1"/>
  <c r="J11" i="62"/>
  <c r="V11" i="62" s="1"/>
  <c r="W13" i="62" l="1"/>
  <c r="Y13" i="62" s="1"/>
  <c r="AA13" i="62" s="1"/>
  <c r="W14" i="62"/>
  <c r="Y14" i="62" s="1"/>
  <c r="AA14" i="62" s="1"/>
  <c r="R38" i="61" l="1"/>
  <c r="J38" i="61"/>
  <c r="V38" i="61" s="1"/>
  <c r="V37" i="61"/>
  <c r="R37" i="61"/>
  <c r="J37" i="61"/>
  <c r="V36" i="61"/>
  <c r="R36" i="61"/>
  <c r="J36" i="61"/>
  <c r="R35" i="61"/>
  <c r="J35" i="61"/>
  <c r="V35" i="61" s="1"/>
  <c r="R34" i="61"/>
  <c r="J34" i="61"/>
  <c r="V34" i="61" s="1"/>
  <c r="V33" i="61"/>
  <c r="R33" i="61"/>
  <c r="J33" i="61"/>
  <c r="V32" i="61"/>
  <c r="R32" i="61"/>
  <c r="J32" i="61"/>
  <c r="R31" i="61"/>
  <c r="J31" i="61"/>
  <c r="V31" i="61" s="1"/>
  <c r="R30" i="61"/>
  <c r="J30" i="61"/>
  <c r="V30" i="61" s="1"/>
  <c r="V29" i="61"/>
  <c r="R29" i="61"/>
  <c r="J29" i="61"/>
  <c r="V28" i="61"/>
  <c r="R28" i="61"/>
  <c r="J28" i="61"/>
  <c r="R27" i="61"/>
  <c r="J27" i="61"/>
  <c r="V27" i="61" s="1"/>
  <c r="R26" i="61"/>
  <c r="J26" i="61"/>
  <c r="V26" i="61" s="1"/>
  <c r="V25" i="61"/>
  <c r="R25" i="61"/>
  <c r="J25" i="61"/>
  <c r="V24" i="61"/>
  <c r="R24" i="61"/>
  <c r="J24" i="61"/>
  <c r="R23" i="61"/>
  <c r="J23" i="61"/>
  <c r="V23" i="61" s="1"/>
  <c r="R22" i="61"/>
  <c r="J22" i="61"/>
  <c r="V22" i="61" s="1"/>
  <c r="V21" i="61"/>
  <c r="R21" i="61"/>
  <c r="J21" i="61"/>
  <c r="V20" i="61"/>
  <c r="R20" i="61"/>
  <c r="J20" i="61"/>
  <c r="R19" i="61"/>
  <c r="J19" i="61"/>
  <c r="V19" i="61" s="1"/>
  <c r="R18" i="61"/>
  <c r="J18" i="61"/>
  <c r="V18" i="61" s="1"/>
  <c r="V17" i="61"/>
  <c r="R17" i="61"/>
  <c r="J17" i="61"/>
  <c r="V16" i="61"/>
  <c r="R16" i="61"/>
  <c r="J16" i="61"/>
  <c r="R15" i="61"/>
  <c r="J15" i="61"/>
  <c r="V15" i="61" s="1"/>
  <c r="AA14" i="61"/>
  <c r="U14" i="61"/>
  <c r="V14" i="61" s="1"/>
  <c r="W14" i="61" s="1"/>
  <c r="R14" i="61"/>
  <c r="J14" i="61"/>
  <c r="AA13" i="61"/>
  <c r="R13" i="61"/>
  <c r="U13" i="61" s="1"/>
  <c r="J13" i="61"/>
  <c r="Y12" i="61"/>
  <c r="AA12" i="61" s="1"/>
  <c r="U12" i="61"/>
  <c r="V12" i="61" s="1"/>
  <c r="R12" i="61"/>
  <c r="J12" i="61"/>
  <c r="AA11" i="61"/>
  <c r="R11" i="61"/>
  <c r="U11" i="61" s="1"/>
  <c r="V11" i="61" s="1"/>
  <c r="J11" i="61"/>
  <c r="V13" i="61" l="1"/>
  <c r="W13" i="61" s="1"/>
  <c r="R41" i="60" l="1"/>
  <c r="J41" i="60"/>
  <c r="V41" i="60" s="1"/>
  <c r="V40" i="60"/>
  <c r="R40" i="60"/>
  <c r="J40" i="60"/>
  <c r="R39" i="60"/>
  <c r="J39" i="60"/>
  <c r="V39" i="60" s="1"/>
  <c r="R38" i="60"/>
  <c r="J38" i="60"/>
  <c r="V38" i="60" s="1"/>
  <c r="R37" i="60"/>
  <c r="J37" i="60"/>
  <c r="V37" i="60" s="1"/>
  <c r="V36" i="60"/>
  <c r="R36" i="60"/>
  <c r="J36" i="60"/>
  <c r="R35" i="60"/>
  <c r="J35" i="60"/>
  <c r="V35" i="60" s="1"/>
  <c r="R34" i="60"/>
  <c r="J34" i="60"/>
  <c r="V34" i="60" s="1"/>
  <c r="R33" i="60"/>
  <c r="J33" i="60"/>
  <c r="V33" i="60" s="1"/>
  <c r="V32" i="60"/>
  <c r="R32" i="60"/>
  <c r="J32" i="60"/>
  <c r="R31" i="60"/>
  <c r="J31" i="60"/>
  <c r="V31" i="60" s="1"/>
  <c r="R30" i="60"/>
  <c r="J30" i="60"/>
  <c r="V30" i="60" s="1"/>
  <c r="V29" i="60"/>
  <c r="R29" i="60"/>
  <c r="J29" i="60"/>
  <c r="V28" i="60"/>
  <c r="R28" i="60"/>
  <c r="J28" i="60"/>
  <c r="R27" i="60"/>
  <c r="J27" i="60"/>
  <c r="V27" i="60" s="1"/>
  <c r="R26" i="60"/>
  <c r="J26" i="60"/>
  <c r="V26" i="60" s="1"/>
  <c r="V25" i="60"/>
  <c r="R25" i="60"/>
  <c r="J25" i="60"/>
  <c r="V24" i="60"/>
  <c r="R24" i="60"/>
  <c r="J24" i="60"/>
  <c r="R23" i="60"/>
  <c r="J23" i="60"/>
  <c r="V23" i="60" s="1"/>
  <c r="R22" i="60"/>
  <c r="J22" i="60"/>
  <c r="V22" i="60" s="1"/>
  <c r="V21" i="60"/>
  <c r="R21" i="60"/>
  <c r="J21" i="60"/>
  <c r="V20" i="60"/>
  <c r="R20" i="60"/>
  <c r="J20" i="60"/>
  <c r="R19" i="60"/>
  <c r="J19" i="60"/>
  <c r="V19" i="60" s="1"/>
  <c r="R18" i="60"/>
  <c r="J18" i="60"/>
  <c r="V18" i="60" s="1"/>
  <c r="V17" i="60"/>
  <c r="R17" i="60"/>
  <c r="J17" i="60"/>
  <c r="V16" i="60"/>
  <c r="R16" i="60"/>
  <c r="J16" i="60"/>
  <c r="R15" i="60"/>
  <c r="J15" i="60"/>
  <c r="V15" i="60" s="1"/>
  <c r="R14" i="60"/>
  <c r="J14" i="60"/>
  <c r="V14" i="60" s="1"/>
  <c r="V13" i="60"/>
  <c r="R13" i="60"/>
  <c r="J13" i="60"/>
  <c r="AA12" i="60"/>
  <c r="Y12" i="60"/>
  <c r="R12" i="60"/>
  <c r="U12" i="60" s="1"/>
  <c r="J12" i="60"/>
  <c r="V12" i="60" s="1"/>
  <c r="AA11" i="60"/>
  <c r="U11" i="60"/>
  <c r="R11" i="60"/>
  <c r="J11" i="60"/>
  <c r="V11" i="60" s="1"/>
  <c r="V38" i="59" l="1"/>
  <c r="R38" i="59"/>
  <c r="J38" i="59"/>
  <c r="R37" i="59"/>
  <c r="J37" i="59"/>
  <c r="V37" i="59" s="1"/>
  <c r="R36" i="59"/>
  <c r="J36" i="59"/>
  <c r="V36" i="59" s="1"/>
  <c r="V35" i="59"/>
  <c r="R35" i="59"/>
  <c r="J35" i="59"/>
  <c r="V34" i="59"/>
  <c r="R34" i="59"/>
  <c r="J34" i="59"/>
  <c r="R33" i="59"/>
  <c r="J33" i="59"/>
  <c r="V33" i="59" s="1"/>
  <c r="R32" i="59"/>
  <c r="J32" i="59"/>
  <c r="V32" i="59" s="1"/>
  <c r="V31" i="59"/>
  <c r="R31" i="59"/>
  <c r="J31" i="59"/>
  <c r="V30" i="59"/>
  <c r="R30" i="59"/>
  <c r="J30" i="59"/>
  <c r="R29" i="59"/>
  <c r="J29" i="59"/>
  <c r="V29" i="59" s="1"/>
  <c r="R28" i="59"/>
  <c r="J28" i="59"/>
  <c r="V28" i="59" s="1"/>
  <c r="V27" i="59"/>
  <c r="R27" i="59"/>
  <c r="J27" i="59"/>
  <c r="V26" i="59"/>
  <c r="R26" i="59"/>
  <c r="J26" i="59"/>
  <c r="R25" i="59"/>
  <c r="J25" i="59"/>
  <c r="V25" i="59" s="1"/>
  <c r="R24" i="59"/>
  <c r="J24" i="59"/>
  <c r="V24" i="59" s="1"/>
  <c r="V23" i="59"/>
  <c r="R23" i="59"/>
  <c r="J23" i="59"/>
  <c r="V22" i="59"/>
  <c r="R22" i="59"/>
  <c r="J22" i="59"/>
  <c r="R21" i="59"/>
  <c r="J21" i="59"/>
  <c r="V21" i="59" s="1"/>
  <c r="R20" i="59"/>
  <c r="J20" i="59"/>
  <c r="V20" i="59" s="1"/>
  <c r="V19" i="59"/>
  <c r="R19" i="59"/>
  <c r="J19" i="59"/>
  <c r="V18" i="59"/>
  <c r="R18" i="59"/>
  <c r="J18" i="59"/>
  <c r="R17" i="59"/>
  <c r="J17" i="59"/>
  <c r="V17" i="59" s="1"/>
  <c r="R16" i="59"/>
  <c r="J16" i="59"/>
  <c r="V16" i="59" s="1"/>
  <c r="V15" i="59"/>
  <c r="R15" i="59"/>
  <c r="J15" i="59"/>
  <c r="V14" i="59"/>
  <c r="R14" i="59"/>
  <c r="J14" i="59"/>
  <c r="R13" i="59"/>
  <c r="U13" i="59" s="1"/>
  <c r="V13" i="59" s="1"/>
  <c r="J13" i="59"/>
  <c r="R12" i="59"/>
  <c r="U12" i="59" s="1"/>
  <c r="V12" i="59" s="1"/>
  <c r="J12" i="59"/>
  <c r="Y11" i="59"/>
  <c r="AA11" i="59" s="1"/>
  <c r="R11" i="59"/>
  <c r="U11" i="59" s="1"/>
  <c r="V11" i="59" s="1"/>
  <c r="J11" i="59"/>
  <c r="X13" i="59" l="1"/>
  <c r="W13" i="59"/>
  <c r="Y13" i="59" s="1"/>
  <c r="AA13" i="59" s="1"/>
  <c r="X12" i="59"/>
  <c r="W12" i="59"/>
  <c r="Y12" i="59" s="1"/>
  <c r="AA12" i="59" s="1"/>
  <c r="V41" i="58" l="1"/>
  <c r="R41" i="58"/>
  <c r="J41" i="58"/>
  <c r="R40" i="58"/>
  <c r="J40" i="58"/>
  <c r="V40" i="58" s="1"/>
  <c r="R39" i="58"/>
  <c r="J39" i="58"/>
  <c r="V39" i="58" s="1"/>
  <c r="V38" i="58"/>
  <c r="R38" i="58"/>
  <c r="J38" i="58"/>
  <c r="V37" i="58"/>
  <c r="R37" i="58"/>
  <c r="J37" i="58"/>
  <c r="R36" i="58"/>
  <c r="J36" i="58"/>
  <c r="V36" i="58" s="1"/>
  <c r="R35" i="58"/>
  <c r="J35" i="58"/>
  <c r="V35" i="58" s="1"/>
  <c r="V34" i="58"/>
  <c r="R34" i="58"/>
  <c r="J34" i="58"/>
  <c r="V33" i="58"/>
  <c r="R33" i="58"/>
  <c r="J33" i="58"/>
  <c r="R32" i="58"/>
  <c r="J32" i="58"/>
  <c r="V32" i="58" s="1"/>
  <c r="R31" i="58"/>
  <c r="J31" i="58"/>
  <c r="V31" i="58" s="1"/>
  <c r="V30" i="58"/>
  <c r="R30" i="58"/>
  <c r="J30" i="58"/>
  <c r="V29" i="58"/>
  <c r="R29" i="58"/>
  <c r="J29" i="58"/>
  <c r="R28" i="58"/>
  <c r="J28" i="58"/>
  <c r="V28" i="58" s="1"/>
  <c r="R27" i="58"/>
  <c r="J27" i="58"/>
  <c r="V27" i="58" s="1"/>
  <c r="V26" i="58"/>
  <c r="R26" i="58"/>
  <c r="J26" i="58"/>
  <c r="V25" i="58"/>
  <c r="R25" i="58"/>
  <c r="J25" i="58"/>
  <c r="R24" i="58"/>
  <c r="J24" i="58"/>
  <c r="V24" i="58" s="1"/>
  <c r="R23" i="58"/>
  <c r="J23" i="58"/>
  <c r="V23" i="58" s="1"/>
  <c r="V22" i="58"/>
  <c r="R22" i="58"/>
  <c r="J22" i="58"/>
  <c r="V21" i="58"/>
  <c r="R21" i="58"/>
  <c r="J21" i="58"/>
  <c r="R20" i="58"/>
  <c r="J20" i="58"/>
  <c r="V20" i="58" s="1"/>
  <c r="R19" i="58"/>
  <c r="J19" i="58"/>
  <c r="V19" i="58" s="1"/>
  <c r="V18" i="58"/>
  <c r="R18" i="58"/>
  <c r="J18" i="58"/>
  <c r="V17" i="58"/>
  <c r="R17" i="58"/>
  <c r="J17" i="58"/>
  <c r="R16" i="58"/>
  <c r="J16" i="58"/>
  <c r="V16" i="58" s="1"/>
  <c r="R15" i="58"/>
  <c r="J15" i="58"/>
  <c r="V15" i="58" s="1"/>
  <c r="V14" i="58"/>
  <c r="R14" i="58"/>
  <c r="J14" i="58"/>
  <c r="V13" i="58"/>
  <c r="R13" i="58"/>
  <c r="J13" i="58"/>
  <c r="R12" i="58"/>
  <c r="J12" i="58"/>
  <c r="V12" i="58" s="1"/>
  <c r="Y11" i="58"/>
  <c r="AA11" i="58" s="1"/>
  <c r="U11" i="58"/>
  <c r="V11" i="58" s="1"/>
  <c r="R11" i="58"/>
  <c r="J11" i="58"/>
  <c r="R41" i="57" l="1"/>
  <c r="J41" i="57"/>
  <c r="V41" i="57" s="1"/>
  <c r="V40" i="57"/>
  <c r="R40" i="57"/>
  <c r="J40" i="57"/>
  <c r="R39" i="57"/>
  <c r="J39" i="57"/>
  <c r="V39" i="57" s="1"/>
  <c r="R38" i="57"/>
  <c r="J38" i="57"/>
  <c r="V38" i="57" s="1"/>
  <c r="R37" i="57"/>
  <c r="J37" i="57"/>
  <c r="V37" i="57" s="1"/>
  <c r="V36" i="57"/>
  <c r="R36" i="57"/>
  <c r="J36" i="57"/>
  <c r="R35" i="57"/>
  <c r="J35" i="57"/>
  <c r="V35" i="57" s="1"/>
  <c r="R34" i="57"/>
  <c r="J34" i="57"/>
  <c r="V34" i="57" s="1"/>
  <c r="R33" i="57"/>
  <c r="J33" i="57"/>
  <c r="V33" i="57" s="1"/>
  <c r="V32" i="57"/>
  <c r="R32" i="57"/>
  <c r="J32" i="57"/>
  <c r="R31" i="57"/>
  <c r="J31" i="57"/>
  <c r="V31" i="57" s="1"/>
  <c r="R30" i="57"/>
  <c r="J30" i="57"/>
  <c r="V30" i="57" s="1"/>
  <c r="V29" i="57"/>
  <c r="R29" i="57"/>
  <c r="J29" i="57"/>
  <c r="V28" i="57"/>
  <c r="R28" i="57"/>
  <c r="J28" i="57"/>
  <c r="R27" i="57"/>
  <c r="J27" i="57"/>
  <c r="V27" i="57" s="1"/>
  <c r="R26" i="57"/>
  <c r="J26" i="57"/>
  <c r="V26" i="57" s="1"/>
  <c r="V25" i="57"/>
  <c r="R25" i="57"/>
  <c r="J25" i="57"/>
  <c r="V24" i="57"/>
  <c r="R24" i="57"/>
  <c r="J24" i="57"/>
  <c r="R23" i="57"/>
  <c r="J23" i="57"/>
  <c r="V23" i="57" s="1"/>
  <c r="R22" i="57"/>
  <c r="J22" i="57"/>
  <c r="V22" i="57" s="1"/>
  <c r="V21" i="57"/>
  <c r="R21" i="57"/>
  <c r="J21" i="57"/>
  <c r="V20" i="57"/>
  <c r="R20" i="57"/>
  <c r="J20" i="57"/>
  <c r="R19" i="57"/>
  <c r="J19" i="57"/>
  <c r="V19" i="57" s="1"/>
  <c r="R18" i="57"/>
  <c r="J18" i="57"/>
  <c r="V18" i="57" s="1"/>
  <c r="V17" i="57"/>
  <c r="R17" i="57"/>
  <c r="J17" i="57"/>
  <c r="V16" i="57"/>
  <c r="R16" i="57"/>
  <c r="J16" i="57"/>
  <c r="R15" i="57"/>
  <c r="J15" i="57"/>
  <c r="V15" i="57" s="1"/>
  <c r="R14" i="57"/>
  <c r="J14" i="57"/>
  <c r="V14" i="57" s="1"/>
  <c r="V13" i="57"/>
  <c r="R13" i="57"/>
  <c r="J13" i="57"/>
  <c r="V12" i="57"/>
  <c r="R12" i="57"/>
  <c r="J12" i="57"/>
  <c r="Y11" i="57"/>
  <c r="AA11" i="57" s="1"/>
  <c r="R11" i="57"/>
  <c r="U11" i="57" s="1"/>
  <c r="J11" i="57"/>
  <c r="V11" i="57" s="1"/>
  <c r="R41" i="56" l="1"/>
  <c r="J41" i="56"/>
  <c r="V41" i="56" s="1"/>
  <c r="V40" i="56"/>
  <c r="R40" i="56"/>
  <c r="J40" i="56"/>
  <c r="R39" i="56"/>
  <c r="J39" i="56"/>
  <c r="V39" i="56" s="1"/>
  <c r="R38" i="56"/>
  <c r="J38" i="56"/>
  <c r="V38" i="56" s="1"/>
  <c r="R37" i="56"/>
  <c r="J37" i="56"/>
  <c r="V37" i="56" s="1"/>
  <c r="V36" i="56"/>
  <c r="R36" i="56"/>
  <c r="J36" i="56"/>
  <c r="R35" i="56"/>
  <c r="J35" i="56"/>
  <c r="V35" i="56" s="1"/>
  <c r="R34" i="56"/>
  <c r="J34" i="56"/>
  <c r="V34" i="56" s="1"/>
  <c r="V33" i="56"/>
  <c r="R33" i="56"/>
  <c r="J33" i="56"/>
  <c r="V32" i="56"/>
  <c r="R32" i="56"/>
  <c r="J32" i="56"/>
  <c r="R31" i="56"/>
  <c r="J31" i="56"/>
  <c r="V31" i="56" s="1"/>
  <c r="R30" i="56"/>
  <c r="J30" i="56"/>
  <c r="V30" i="56" s="1"/>
  <c r="V29" i="56"/>
  <c r="R29" i="56"/>
  <c r="J29" i="56"/>
  <c r="V28" i="56"/>
  <c r="R28" i="56"/>
  <c r="J28" i="56"/>
  <c r="R27" i="56"/>
  <c r="J27" i="56"/>
  <c r="V27" i="56" s="1"/>
  <c r="R26" i="56"/>
  <c r="J26" i="56"/>
  <c r="V26" i="56" s="1"/>
  <c r="V25" i="56"/>
  <c r="R25" i="56"/>
  <c r="J25" i="56"/>
  <c r="V24" i="56"/>
  <c r="R24" i="56"/>
  <c r="J24" i="56"/>
  <c r="R23" i="56"/>
  <c r="J23" i="56"/>
  <c r="V23" i="56" s="1"/>
  <c r="R22" i="56"/>
  <c r="J22" i="56"/>
  <c r="V22" i="56" s="1"/>
  <c r="V21" i="56"/>
  <c r="R21" i="56"/>
  <c r="J21" i="56"/>
  <c r="V20" i="56"/>
  <c r="R20" i="56"/>
  <c r="J20" i="56"/>
  <c r="R19" i="56"/>
  <c r="J19" i="56"/>
  <c r="V19" i="56" s="1"/>
  <c r="R18" i="56"/>
  <c r="J18" i="56"/>
  <c r="V18" i="56" s="1"/>
  <c r="V17" i="56"/>
  <c r="R17" i="56"/>
  <c r="J17" i="56"/>
  <c r="V16" i="56"/>
  <c r="R16" i="56"/>
  <c r="J16" i="56"/>
  <c r="R15" i="56"/>
  <c r="J15" i="56"/>
  <c r="V15" i="56" s="1"/>
  <c r="R14" i="56"/>
  <c r="J14" i="56"/>
  <c r="V14" i="56" s="1"/>
  <c r="V13" i="56"/>
  <c r="R13" i="56"/>
  <c r="J13" i="56"/>
  <c r="V12" i="56"/>
  <c r="R12" i="56"/>
  <c r="J12" i="56"/>
  <c r="Y11" i="56"/>
  <c r="AA11" i="56" s="1"/>
  <c r="R11" i="56"/>
  <c r="U11" i="56" s="1"/>
  <c r="J11" i="56"/>
  <c r="V11" i="56" l="1"/>
  <c r="V41" i="55" l="1"/>
  <c r="R41" i="55"/>
  <c r="J41" i="55"/>
  <c r="V40" i="55"/>
  <c r="R40" i="55"/>
  <c r="J40" i="55"/>
  <c r="R39" i="55"/>
  <c r="J39" i="55"/>
  <c r="V39" i="55" s="1"/>
  <c r="R38" i="55"/>
  <c r="J38" i="55"/>
  <c r="V38" i="55" s="1"/>
  <c r="V37" i="55"/>
  <c r="R37" i="55"/>
  <c r="J37" i="55"/>
  <c r="V36" i="55"/>
  <c r="R36" i="55"/>
  <c r="J36" i="55"/>
  <c r="R35" i="55"/>
  <c r="J35" i="55"/>
  <c r="V35" i="55" s="1"/>
  <c r="R34" i="55"/>
  <c r="J34" i="55"/>
  <c r="V34" i="55" s="1"/>
  <c r="V33" i="55"/>
  <c r="R33" i="55"/>
  <c r="J33" i="55"/>
  <c r="V32" i="55"/>
  <c r="R32" i="55"/>
  <c r="J32" i="55"/>
  <c r="R31" i="55"/>
  <c r="J31" i="55"/>
  <c r="V31" i="55" s="1"/>
  <c r="R30" i="55"/>
  <c r="J30" i="55"/>
  <c r="V30" i="55" s="1"/>
  <c r="V29" i="55"/>
  <c r="R29" i="55"/>
  <c r="J29" i="55"/>
  <c r="V28" i="55"/>
  <c r="R28" i="55"/>
  <c r="J28" i="55"/>
  <c r="R27" i="55"/>
  <c r="J27" i="55"/>
  <c r="V27" i="55" s="1"/>
  <c r="R26" i="55"/>
  <c r="J26" i="55"/>
  <c r="V26" i="55" s="1"/>
  <c r="V25" i="55"/>
  <c r="R25" i="55"/>
  <c r="J25" i="55"/>
  <c r="V24" i="55"/>
  <c r="R24" i="55"/>
  <c r="J24" i="55"/>
  <c r="R23" i="55"/>
  <c r="J23" i="55"/>
  <c r="V23" i="55" s="1"/>
  <c r="R22" i="55"/>
  <c r="J22" i="55"/>
  <c r="V22" i="55" s="1"/>
  <c r="V21" i="55"/>
  <c r="R21" i="55"/>
  <c r="J21" i="55"/>
  <c r="V20" i="55"/>
  <c r="R20" i="55"/>
  <c r="J20" i="55"/>
  <c r="R19" i="55"/>
  <c r="J19" i="55"/>
  <c r="V19" i="55" s="1"/>
  <c r="R18" i="55"/>
  <c r="J18" i="55"/>
  <c r="V18" i="55" s="1"/>
  <c r="V17" i="55"/>
  <c r="R17" i="55"/>
  <c r="J17" i="55"/>
  <c r="V16" i="55"/>
  <c r="R16" i="55"/>
  <c r="J16" i="55"/>
  <c r="R15" i="55"/>
  <c r="J15" i="55"/>
  <c r="V15" i="55" s="1"/>
  <c r="R14" i="55"/>
  <c r="J14" i="55"/>
  <c r="V14" i="55" s="1"/>
  <c r="V13" i="55"/>
  <c r="R13" i="55"/>
  <c r="J13" i="55"/>
  <c r="Y12" i="55"/>
  <c r="AA12" i="55" s="1"/>
  <c r="R12" i="55"/>
  <c r="U12" i="55" s="1"/>
  <c r="J12" i="55"/>
  <c r="V12" i="55" s="1"/>
  <c r="Y11" i="55"/>
  <c r="AA11" i="55" s="1"/>
  <c r="U11" i="55"/>
  <c r="V11" i="55" s="1"/>
  <c r="R11" i="55"/>
  <c r="J11" i="55"/>
  <c r="V41" i="54" l="1"/>
  <c r="R41" i="54"/>
  <c r="J41" i="54"/>
  <c r="R40" i="54"/>
  <c r="J40" i="54"/>
  <c r="V40" i="54" s="1"/>
  <c r="R39" i="54"/>
  <c r="J39" i="54"/>
  <c r="V39" i="54" s="1"/>
  <c r="V38" i="54"/>
  <c r="R38" i="54"/>
  <c r="J38" i="54"/>
  <c r="V37" i="54"/>
  <c r="R37" i="54"/>
  <c r="J37" i="54"/>
  <c r="R36" i="54"/>
  <c r="J36" i="54"/>
  <c r="V36" i="54" s="1"/>
  <c r="R35" i="54"/>
  <c r="J35" i="54"/>
  <c r="V35" i="54" s="1"/>
  <c r="V34" i="54"/>
  <c r="R34" i="54"/>
  <c r="J34" i="54"/>
  <c r="V33" i="54"/>
  <c r="R33" i="54"/>
  <c r="J33" i="54"/>
  <c r="R32" i="54"/>
  <c r="J32" i="54"/>
  <c r="V32" i="54" s="1"/>
  <c r="R31" i="54"/>
  <c r="J31" i="54"/>
  <c r="V31" i="54" s="1"/>
  <c r="V30" i="54"/>
  <c r="R30" i="54"/>
  <c r="J30" i="54"/>
  <c r="V29" i="54"/>
  <c r="R29" i="54"/>
  <c r="J29" i="54"/>
  <c r="R28" i="54"/>
  <c r="J28" i="54"/>
  <c r="V28" i="54" s="1"/>
  <c r="R27" i="54"/>
  <c r="J27" i="54"/>
  <c r="V27" i="54" s="1"/>
  <c r="V26" i="54"/>
  <c r="R26" i="54"/>
  <c r="J26" i="54"/>
  <c r="V25" i="54"/>
  <c r="R25" i="54"/>
  <c r="J25" i="54"/>
  <c r="R24" i="54"/>
  <c r="J24" i="54"/>
  <c r="V24" i="54" s="1"/>
  <c r="R23" i="54"/>
  <c r="J23" i="54"/>
  <c r="V23" i="54" s="1"/>
  <c r="V22" i="54"/>
  <c r="R22" i="54"/>
  <c r="J22" i="54"/>
  <c r="V21" i="54"/>
  <c r="R21" i="54"/>
  <c r="J21" i="54"/>
  <c r="R20" i="54"/>
  <c r="J20" i="54"/>
  <c r="V20" i="54" s="1"/>
  <c r="R19" i="54"/>
  <c r="J19" i="54"/>
  <c r="V19" i="54" s="1"/>
  <c r="V18" i="54"/>
  <c r="R18" i="54"/>
  <c r="J18" i="54"/>
  <c r="V17" i="54"/>
  <c r="R17" i="54"/>
  <c r="J17" i="54"/>
  <c r="R16" i="54"/>
  <c r="J16" i="54"/>
  <c r="V16" i="54" s="1"/>
  <c r="R15" i="54"/>
  <c r="J15" i="54"/>
  <c r="V15" i="54" s="1"/>
  <c r="V14" i="54"/>
  <c r="R14" i="54"/>
  <c r="J14" i="54"/>
  <c r="V13" i="54"/>
  <c r="R13" i="54"/>
  <c r="J13" i="54"/>
  <c r="R12" i="54"/>
  <c r="J12" i="54"/>
  <c r="V12" i="54" s="1"/>
  <c r="Y11" i="54"/>
  <c r="AA11" i="54" s="1"/>
  <c r="U11" i="54"/>
  <c r="V11" i="54" s="1"/>
  <c r="R11" i="54"/>
  <c r="J11" i="54"/>
  <c r="R41" i="53" l="1"/>
  <c r="J41" i="53"/>
  <c r="V41" i="53" s="1"/>
  <c r="V40" i="53"/>
  <c r="R40" i="53"/>
  <c r="J40" i="53"/>
  <c r="V39" i="53"/>
  <c r="R39" i="53"/>
  <c r="J39" i="53"/>
  <c r="R38" i="53"/>
  <c r="J38" i="53"/>
  <c r="V38" i="53" s="1"/>
  <c r="R37" i="53"/>
  <c r="J37" i="53"/>
  <c r="V37" i="53" s="1"/>
  <c r="V36" i="53"/>
  <c r="R36" i="53"/>
  <c r="J36" i="53"/>
  <c r="V35" i="53"/>
  <c r="R35" i="53"/>
  <c r="J35" i="53"/>
  <c r="R34" i="53"/>
  <c r="J34" i="53"/>
  <c r="V34" i="53" s="1"/>
  <c r="R33" i="53"/>
  <c r="J33" i="53"/>
  <c r="V33" i="53" s="1"/>
  <c r="V32" i="53"/>
  <c r="R32" i="53"/>
  <c r="J32" i="53"/>
  <c r="V31" i="53"/>
  <c r="R31" i="53"/>
  <c r="J31" i="53"/>
  <c r="R30" i="53"/>
  <c r="J30" i="53"/>
  <c r="V30" i="53" s="1"/>
  <c r="R29" i="53"/>
  <c r="J29" i="53"/>
  <c r="V29" i="53" s="1"/>
  <c r="V28" i="53"/>
  <c r="R28" i="53"/>
  <c r="J28" i="53"/>
  <c r="V27" i="53"/>
  <c r="R27" i="53"/>
  <c r="J27" i="53"/>
  <c r="R26" i="53"/>
  <c r="J26" i="53"/>
  <c r="V26" i="53" s="1"/>
  <c r="R25" i="53"/>
  <c r="J25" i="53"/>
  <c r="V25" i="53" s="1"/>
  <c r="V24" i="53"/>
  <c r="R24" i="53"/>
  <c r="J24" i="53"/>
  <c r="V23" i="53"/>
  <c r="R23" i="53"/>
  <c r="J23" i="53"/>
  <c r="R22" i="53"/>
  <c r="J22" i="53"/>
  <c r="V22" i="53" s="1"/>
  <c r="R21" i="53"/>
  <c r="J21" i="53"/>
  <c r="V21" i="53" s="1"/>
  <c r="V20" i="53"/>
  <c r="R20" i="53"/>
  <c r="J20" i="53"/>
  <c r="V19" i="53"/>
  <c r="R19" i="53"/>
  <c r="J19" i="53"/>
  <c r="R18" i="53"/>
  <c r="J18" i="53"/>
  <c r="V18" i="53" s="1"/>
  <c r="R17" i="53"/>
  <c r="J17" i="53"/>
  <c r="V17" i="53" s="1"/>
  <c r="V16" i="53"/>
  <c r="R16" i="53"/>
  <c r="J16" i="53"/>
  <c r="V15" i="53"/>
  <c r="R15" i="53"/>
  <c r="J15" i="53"/>
  <c r="R14" i="53"/>
  <c r="J14" i="53"/>
  <c r="V14" i="53" s="1"/>
  <c r="R13" i="53"/>
  <c r="J13" i="53"/>
  <c r="V13" i="53" s="1"/>
  <c r="V12" i="53"/>
  <c r="R12" i="53"/>
  <c r="J12" i="53"/>
  <c r="Y11" i="53"/>
  <c r="AA11" i="53" s="1"/>
  <c r="R11" i="53"/>
  <c r="U11" i="53" s="1"/>
  <c r="J11" i="53"/>
  <c r="V11" i="53" s="1"/>
  <c r="V41" i="52" l="1"/>
  <c r="R41" i="52"/>
  <c r="J41" i="52"/>
  <c r="V40" i="52"/>
  <c r="R40" i="52"/>
  <c r="J40" i="52"/>
  <c r="R39" i="52"/>
  <c r="J39" i="52"/>
  <c r="V39" i="52" s="1"/>
  <c r="R38" i="52"/>
  <c r="J38" i="52"/>
  <c r="V38" i="52" s="1"/>
  <c r="V37" i="52"/>
  <c r="R37" i="52"/>
  <c r="J37" i="52"/>
  <c r="V36" i="52"/>
  <c r="R36" i="52"/>
  <c r="J36" i="52"/>
  <c r="R35" i="52"/>
  <c r="J35" i="52"/>
  <c r="V35" i="52" s="1"/>
  <c r="R34" i="52"/>
  <c r="J34" i="52"/>
  <c r="V34" i="52" s="1"/>
  <c r="V33" i="52"/>
  <c r="R33" i="52"/>
  <c r="J33" i="52"/>
  <c r="V32" i="52"/>
  <c r="R32" i="52"/>
  <c r="J32" i="52"/>
  <c r="R31" i="52"/>
  <c r="J31" i="52"/>
  <c r="V31" i="52" s="1"/>
  <c r="R30" i="52"/>
  <c r="J30" i="52"/>
  <c r="V30" i="52" s="1"/>
  <c r="V29" i="52"/>
  <c r="R29" i="52"/>
  <c r="J29" i="52"/>
  <c r="V28" i="52"/>
  <c r="R28" i="52"/>
  <c r="J28" i="52"/>
  <c r="R27" i="52"/>
  <c r="J27" i="52"/>
  <c r="V27" i="52" s="1"/>
  <c r="R26" i="52"/>
  <c r="J26" i="52"/>
  <c r="V26" i="52" s="1"/>
  <c r="V25" i="52"/>
  <c r="R25" i="52"/>
  <c r="J25" i="52"/>
  <c r="V24" i="52"/>
  <c r="R24" i="52"/>
  <c r="J24" i="52"/>
  <c r="R23" i="52"/>
  <c r="J23" i="52"/>
  <c r="V23" i="52" s="1"/>
  <c r="R22" i="52"/>
  <c r="J22" i="52"/>
  <c r="V22" i="52" s="1"/>
  <c r="V21" i="52"/>
  <c r="R21" i="52"/>
  <c r="J21" i="52"/>
  <c r="V20" i="52"/>
  <c r="R20" i="52"/>
  <c r="J20" i="52"/>
  <c r="R19" i="52"/>
  <c r="J19" i="52"/>
  <c r="V19" i="52" s="1"/>
  <c r="R18" i="52"/>
  <c r="J18" i="52"/>
  <c r="V18" i="52" s="1"/>
  <c r="V17" i="52"/>
  <c r="R17" i="52"/>
  <c r="J17" i="52"/>
  <c r="V16" i="52"/>
  <c r="R16" i="52"/>
  <c r="J16" i="52"/>
  <c r="R15" i="52"/>
  <c r="J15" i="52"/>
  <c r="V15" i="52" s="1"/>
  <c r="R14" i="52"/>
  <c r="J14" i="52"/>
  <c r="V14" i="52" s="1"/>
  <c r="V13" i="52"/>
  <c r="R13" i="52"/>
  <c r="J13" i="52"/>
  <c r="V12" i="52"/>
  <c r="R12" i="52"/>
  <c r="J12" i="52"/>
  <c r="Y11" i="52"/>
  <c r="AA11" i="52" s="1"/>
  <c r="R11" i="52"/>
  <c r="U11" i="52" s="1"/>
  <c r="V11" i="52" s="1"/>
  <c r="J11" i="52"/>
  <c r="R40" i="51" l="1"/>
  <c r="J40" i="51"/>
  <c r="V40" i="51" s="1"/>
  <c r="V39" i="51"/>
  <c r="R39" i="51"/>
  <c r="J39" i="51"/>
  <c r="R38" i="51"/>
  <c r="J38" i="51"/>
  <c r="V38" i="51" s="1"/>
  <c r="R37" i="51"/>
  <c r="J37" i="51"/>
  <c r="V37" i="51" s="1"/>
  <c r="R36" i="51"/>
  <c r="J36" i="51"/>
  <c r="V36" i="51" s="1"/>
  <c r="V35" i="51"/>
  <c r="R35" i="51"/>
  <c r="J35" i="51"/>
  <c r="R34" i="51"/>
  <c r="J34" i="51"/>
  <c r="V34" i="51" s="1"/>
  <c r="R33" i="51"/>
  <c r="J33" i="51"/>
  <c r="V33" i="51" s="1"/>
  <c r="R32" i="51"/>
  <c r="J32" i="51"/>
  <c r="V32" i="51" s="1"/>
  <c r="V31" i="51"/>
  <c r="R31" i="51"/>
  <c r="J31" i="51"/>
  <c r="R30" i="51"/>
  <c r="J30" i="51"/>
  <c r="V30" i="51" s="1"/>
  <c r="R29" i="51"/>
  <c r="J29" i="51"/>
  <c r="V29" i="51" s="1"/>
  <c r="V28" i="51"/>
  <c r="R28" i="51"/>
  <c r="J28" i="51"/>
  <c r="V27" i="51"/>
  <c r="R27" i="51"/>
  <c r="J27" i="51"/>
  <c r="R26" i="51"/>
  <c r="J26" i="51"/>
  <c r="V26" i="51" s="1"/>
  <c r="R25" i="51"/>
  <c r="J25" i="51"/>
  <c r="V25" i="51" s="1"/>
  <c r="V24" i="51"/>
  <c r="R24" i="51"/>
  <c r="J24" i="51"/>
  <c r="V23" i="51"/>
  <c r="R23" i="51"/>
  <c r="J23" i="51"/>
  <c r="R22" i="51"/>
  <c r="J22" i="51"/>
  <c r="V22" i="51" s="1"/>
  <c r="R21" i="51"/>
  <c r="J21" i="51"/>
  <c r="V21" i="51" s="1"/>
  <c r="V20" i="51"/>
  <c r="R20" i="51"/>
  <c r="J20" i="51"/>
  <c r="V19" i="51"/>
  <c r="R19" i="51"/>
  <c r="J19" i="51"/>
  <c r="R18" i="51"/>
  <c r="J18" i="51"/>
  <c r="V18" i="51" s="1"/>
  <c r="R17" i="51"/>
  <c r="J17" i="51"/>
  <c r="V17" i="51" s="1"/>
  <c r="V16" i="51"/>
  <c r="R16" i="51"/>
  <c r="J16" i="51"/>
  <c r="V15" i="51"/>
  <c r="R15" i="51"/>
  <c r="J15" i="51"/>
  <c r="R14" i="51"/>
  <c r="J14" i="51"/>
  <c r="V14" i="51" s="1"/>
  <c r="R13" i="51"/>
  <c r="U13" i="51" s="1"/>
  <c r="J13" i="51"/>
  <c r="Y12" i="51"/>
  <c r="AA12" i="51" s="1"/>
  <c r="V12" i="51"/>
  <c r="U12" i="51"/>
  <c r="R12" i="51"/>
  <c r="J12" i="51"/>
  <c r="X11" i="51"/>
  <c r="Y11" i="51" s="1"/>
  <c r="AA11" i="51" s="1"/>
  <c r="U11" i="51"/>
  <c r="R11" i="51"/>
  <c r="J11" i="51"/>
  <c r="V11" i="51" s="1"/>
  <c r="V13" i="51" l="1"/>
  <c r="W13" i="51" l="1"/>
  <c r="X13" i="51"/>
  <c r="Y13" i="51" l="1"/>
  <c r="AA13" i="51" s="1"/>
  <c r="R39" i="50"/>
  <c r="J39" i="50"/>
  <c r="V39" i="50" s="1"/>
  <c r="V38" i="50"/>
  <c r="R38" i="50"/>
  <c r="J38" i="50"/>
  <c r="V37" i="50"/>
  <c r="R37" i="50"/>
  <c r="J37" i="50"/>
  <c r="R36" i="50"/>
  <c r="J36" i="50"/>
  <c r="V36" i="50" s="1"/>
  <c r="R35" i="50"/>
  <c r="J35" i="50"/>
  <c r="V35" i="50" s="1"/>
  <c r="V34" i="50"/>
  <c r="R34" i="50"/>
  <c r="J34" i="50"/>
  <c r="V33" i="50"/>
  <c r="R33" i="50"/>
  <c r="J33" i="50"/>
  <c r="R32" i="50"/>
  <c r="J32" i="50"/>
  <c r="V32" i="50" s="1"/>
  <c r="R31" i="50"/>
  <c r="J31" i="50"/>
  <c r="V31" i="50" s="1"/>
  <c r="V30" i="50"/>
  <c r="R30" i="50"/>
  <c r="J30" i="50"/>
  <c r="V29" i="50"/>
  <c r="R29" i="50"/>
  <c r="J29" i="50"/>
  <c r="R28" i="50"/>
  <c r="J28" i="50"/>
  <c r="V28" i="50" s="1"/>
  <c r="R27" i="50"/>
  <c r="J27" i="50"/>
  <c r="V27" i="50" s="1"/>
  <c r="V26" i="50"/>
  <c r="R26" i="50"/>
  <c r="J26" i="50"/>
  <c r="V25" i="50"/>
  <c r="R25" i="50"/>
  <c r="J25" i="50"/>
  <c r="R24" i="50"/>
  <c r="J24" i="50"/>
  <c r="V24" i="50" s="1"/>
  <c r="R23" i="50"/>
  <c r="J23" i="50"/>
  <c r="V23" i="50" s="1"/>
  <c r="V22" i="50"/>
  <c r="R22" i="50"/>
  <c r="J22" i="50"/>
  <c r="V21" i="50"/>
  <c r="R21" i="50"/>
  <c r="J21" i="50"/>
  <c r="R20" i="50"/>
  <c r="J20" i="50"/>
  <c r="V20" i="50" s="1"/>
  <c r="R19" i="50"/>
  <c r="J19" i="50"/>
  <c r="V19" i="50" s="1"/>
  <c r="V18" i="50"/>
  <c r="R18" i="50"/>
  <c r="J18" i="50"/>
  <c r="V17" i="50"/>
  <c r="R17" i="50"/>
  <c r="J17" i="50"/>
  <c r="R16" i="50"/>
  <c r="J16" i="50"/>
  <c r="V16" i="50" s="1"/>
  <c r="R15" i="50"/>
  <c r="J15" i="50"/>
  <c r="V15" i="50" s="1"/>
  <c r="R14" i="50"/>
  <c r="U14" i="50" s="1"/>
  <c r="V14" i="50" s="1"/>
  <c r="J14" i="50"/>
  <c r="R13" i="50"/>
  <c r="U13" i="50" s="1"/>
  <c r="V13" i="50" s="1"/>
  <c r="J13" i="50"/>
  <c r="AA12" i="50"/>
  <c r="Y12" i="50"/>
  <c r="R12" i="50"/>
  <c r="U12" i="50" s="1"/>
  <c r="V12" i="50" s="1"/>
  <c r="J12" i="50"/>
  <c r="X11" i="50"/>
  <c r="Y11" i="50" s="1"/>
  <c r="AA11" i="50" s="1"/>
  <c r="R11" i="50"/>
  <c r="U11" i="50" s="1"/>
  <c r="J11" i="50"/>
  <c r="X14" i="50" l="1"/>
  <c r="W14" i="50"/>
  <c r="Y14" i="50" s="1"/>
  <c r="AA14" i="50" s="1"/>
  <c r="V11" i="50"/>
  <c r="X13" i="50"/>
  <c r="W13" i="50"/>
  <c r="Y13" i="50" l="1"/>
  <c r="AA13" i="50" s="1"/>
  <c r="R41" i="49" l="1"/>
  <c r="J41" i="49"/>
  <c r="V41" i="49" s="1"/>
  <c r="V40" i="49"/>
  <c r="R40" i="49"/>
  <c r="J40" i="49"/>
  <c r="R39" i="49"/>
  <c r="J39" i="49"/>
  <c r="V39" i="49" s="1"/>
  <c r="R38" i="49"/>
  <c r="J38" i="49"/>
  <c r="V38" i="49" s="1"/>
  <c r="R37" i="49"/>
  <c r="J37" i="49"/>
  <c r="V37" i="49" s="1"/>
  <c r="V36" i="49"/>
  <c r="R36" i="49"/>
  <c r="J36" i="49"/>
  <c r="V35" i="49"/>
  <c r="R35" i="49"/>
  <c r="J35" i="49"/>
  <c r="R34" i="49"/>
  <c r="J34" i="49"/>
  <c r="V34" i="49" s="1"/>
  <c r="R33" i="49"/>
  <c r="J33" i="49"/>
  <c r="V33" i="49" s="1"/>
  <c r="V32" i="49"/>
  <c r="R32" i="49"/>
  <c r="J32" i="49"/>
  <c r="R31" i="49"/>
  <c r="J31" i="49"/>
  <c r="V31" i="49" s="1"/>
  <c r="R30" i="49"/>
  <c r="J30" i="49"/>
  <c r="V30" i="49" s="1"/>
  <c r="R29" i="49"/>
  <c r="J29" i="49"/>
  <c r="V29" i="49" s="1"/>
  <c r="V28" i="49"/>
  <c r="R28" i="49"/>
  <c r="J28" i="49"/>
  <c r="R27" i="49"/>
  <c r="J27" i="49"/>
  <c r="V27" i="49" s="1"/>
  <c r="R26" i="49"/>
  <c r="J26" i="49"/>
  <c r="V26" i="49" s="1"/>
  <c r="V25" i="49"/>
  <c r="R25" i="49"/>
  <c r="J25" i="49"/>
  <c r="V24" i="49"/>
  <c r="R24" i="49"/>
  <c r="J24" i="49"/>
  <c r="R23" i="49"/>
  <c r="J23" i="49"/>
  <c r="V23" i="49" s="1"/>
  <c r="R22" i="49"/>
  <c r="J22" i="49"/>
  <c r="V22" i="49" s="1"/>
  <c r="V21" i="49"/>
  <c r="R21" i="49"/>
  <c r="J21" i="49"/>
  <c r="V20" i="49"/>
  <c r="R20" i="49"/>
  <c r="J20" i="49"/>
  <c r="R19" i="49"/>
  <c r="J19" i="49"/>
  <c r="V19" i="49" s="1"/>
  <c r="R18" i="49"/>
  <c r="J18" i="49"/>
  <c r="V18" i="49" s="1"/>
  <c r="V17" i="49"/>
  <c r="R17" i="49"/>
  <c r="J17" i="49"/>
  <c r="V16" i="49"/>
  <c r="R16" i="49"/>
  <c r="J16" i="49"/>
  <c r="R15" i="49"/>
  <c r="J15" i="49"/>
  <c r="V15" i="49" s="1"/>
  <c r="R14" i="49"/>
  <c r="J14" i="49"/>
  <c r="V14" i="49" s="1"/>
  <c r="R13" i="49"/>
  <c r="U13" i="49" s="1"/>
  <c r="J13" i="49"/>
  <c r="R12" i="49"/>
  <c r="U12" i="49" s="1"/>
  <c r="J12" i="49"/>
  <c r="V12" i="49" s="1"/>
  <c r="AA11" i="49"/>
  <c r="Y11" i="49"/>
  <c r="U11" i="49"/>
  <c r="R11" i="49"/>
  <c r="J11" i="49"/>
  <c r="V11" i="49" s="1"/>
  <c r="W12" i="49" l="1"/>
  <c r="X12" i="49"/>
  <c r="V13" i="49"/>
  <c r="X13" i="49" l="1"/>
  <c r="W13" i="49"/>
  <c r="Y13" i="49" s="1"/>
  <c r="AA13" i="49" s="1"/>
  <c r="Y12" i="49"/>
  <c r="AA12" i="49" s="1"/>
  <c r="R41" i="48" l="1"/>
  <c r="J41" i="48"/>
  <c r="V41" i="48" s="1"/>
  <c r="V40" i="48"/>
  <c r="R40" i="48"/>
  <c r="J40" i="48"/>
  <c r="R39" i="48"/>
  <c r="J39" i="48"/>
  <c r="V39" i="48" s="1"/>
  <c r="R38" i="48"/>
  <c r="J38" i="48"/>
  <c r="V38" i="48" s="1"/>
  <c r="R37" i="48"/>
  <c r="J37" i="48"/>
  <c r="V37" i="48" s="1"/>
  <c r="V36" i="48"/>
  <c r="R36" i="48"/>
  <c r="J36" i="48"/>
  <c r="R35" i="48"/>
  <c r="J35" i="48"/>
  <c r="V35" i="48" s="1"/>
  <c r="R34" i="48"/>
  <c r="J34" i="48"/>
  <c r="V34" i="48" s="1"/>
  <c r="R33" i="48"/>
  <c r="J33" i="48"/>
  <c r="V33" i="48" s="1"/>
  <c r="V32" i="48"/>
  <c r="R32" i="48"/>
  <c r="J32" i="48"/>
  <c r="R31" i="48"/>
  <c r="J31" i="48"/>
  <c r="V31" i="48" s="1"/>
  <c r="R30" i="48"/>
  <c r="J30" i="48"/>
  <c r="V30" i="48" s="1"/>
  <c r="R29" i="48"/>
  <c r="J29" i="48"/>
  <c r="V29" i="48" s="1"/>
  <c r="V28" i="48"/>
  <c r="R28" i="48"/>
  <c r="J28" i="48"/>
  <c r="R27" i="48"/>
  <c r="J27" i="48"/>
  <c r="V27" i="48" s="1"/>
  <c r="R26" i="48"/>
  <c r="J26" i="48"/>
  <c r="V26" i="48" s="1"/>
  <c r="V25" i="48"/>
  <c r="R25" i="48"/>
  <c r="J25" i="48"/>
  <c r="V24" i="48"/>
  <c r="R24" i="48"/>
  <c r="J24" i="48"/>
  <c r="R23" i="48"/>
  <c r="J23" i="48"/>
  <c r="V23" i="48" s="1"/>
  <c r="R22" i="48"/>
  <c r="J22" i="48"/>
  <c r="V22" i="48" s="1"/>
  <c r="V21" i="48"/>
  <c r="R21" i="48"/>
  <c r="J21" i="48"/>
  <c r="V20" i="48"/>
  <c r="R20" i="48"/>
  <c r="J20" i="48"/>
  <c r="R19" i="48"/>
  <c r="J19" i="48"/>
  <c r="V19" i="48" s="1"/>
  <c r="R18" i="48"/>
  <c r="J18" i="48"/>
  <c r="V18" i="48" s="1"/>
  <c r="V17" i="48"/>
  <c r="R17" i="48"/>
  <c r="J17" i="48"/>
  <c r="V16" i="48"/>
  <c r="R16" i="48"/>
  <c r="J16" i="48"/>
  <c r="R15" i="48"/>
  <c r="J15" i="48"/>
  <c r="V15" i="48" s="1"/>
  <c r="R14" i="48"/>
  <c r="U14" i="48" s="1"/>
  <c r="J14" i="48"/>
  <c r="V14" i="48" s="1"/>
  <c r="R13" i="48"/>
  <c r="U13" i="48" s="1"/>
  <c r="J13" i="48"/>
  <c r="V13" i="48" s="1"/>
  <c r="R12" i="48"/>
  <c r="U12" i="48" s="1"/>
  <c r="J12" i="48"/>
  <c r="V12" i="48" s="1"/>
  <c r="Y11" i="48"/>
  <c r="AA11" i="48" s="1"/>
  <c r="V11" i="48"/>
  <c r="U11" i="48"/>
  <c r="R11" i="48"/>
  <c r="J11" i="48"/>
  <c r="W12" i="48" l="1"/>
  <c r="X12" i="48"/>
  <c r="W13" i="48"/>
  <c r="X13" i="48"/>
  <c r="W14" i="48"/>
  <c r="X14" i="48"/>
  <c r="Y13" i="48" l="1"/>
  <c r="AA13" i="48" s="1"/>
  <c r="Y14" i="48"/>
  <c r="AA14" i="48" s="1"/>
  <c r="Y12" i="48"/>
  <c r="AA12" i="48" s="1"/>
  <c r="R40" i="47" l="1"/>
  <c r="J40" i="47"/>
  <c r="V40" i="47" s="1"/>
  <c r="V39" i="47"/>
  <c r="R39" i="47"/>
  <c r="J39" i="47"/>
  <c r="V38" i="47"/>
  <c r="R38" i="47"/>
  <c r="J38" i="47"/>
  <c r="R37" i="47"/>
  <c r="J37" i="47"/>
  <c r="V37" i="47" s="1"/>
  <c r="R36" i="47"/>
  <c r="J36" i="47"/>
  <c r="V36" i="47" s="1"/>
  <c r="V35" i="47"/>
  <c r="R35" i="47"/>
  <c r="J35" i="47"/>
  <c r="V34" i="47"/>
  <c r="R34" i="47"/>
  <c r="J34" i="47"/>
  <c r="R33" i="47"/>
  <c r="J33" i="47"/>
  <c r="V33" i="47" s="1"/>
  <c r="R32" i="47"/>
  <c r="J32" i="47"/>
  <c r="V32" i="47" s="1"/>
  <c r="V31" i="47"/>
  <c r="R31" i="47"/>
  <c r="J31" i="47"/>
  <c r="V30" i="47"/>
  <c r="R30" i="47"/>
  <c r="J30" i="47"/>
  <c r="R29" i="47"/>
  <c r="J29" i="47"/>
  <c r="V29" i="47" s="1"/>
  <c r="R28" i="47"/>
  <c r="J28" i="47"/>
  <c r="V28" i="47" s="1"/>
  <c r="V27" i="47"/>
  <c r="R27" i="47"/>
  <c r="J27" i="47"/>
  <c r="V26" i="47"/>
  <c r="R26" i="47"/>
  <c r="J26" i="47"/>
  <c r="R25" i="47"/>
  <c r="J25" i="47"/>
  <c r="V25" i="47" s="1"/>
  <c r="R24" i="47"/>
  <c r="J24" i="47"/>
  <c r="V24" i="47" s="1"/>
  <c r="V23" i="47"/>
  <c r="R23" i="47"/>
  <c r="J23" i="47"/>
  <c r="V22" i="47"/>
  <c r="R22" i="47"/>
  <c r="J22" i="47"/>
  <c r="R21" i="47"/>
  <c r="J21" i="47"/>
  <c r="V21" i="47" s="1"/>
  <c r="R20" i="47"/>
  <c r="J20" i="47"/>
  <c r="V20" i="47" s="1"/>
  <c r="V19" i="47"/>
  <c r="R19" i="47"/>
  <c r="J19" i="47"/>
  <c r="V18" i="47"/>
  <c r="R18" i="47"/>
  <c r="J18" i="47"/>
  <c r="R17" i="47"/>
  <c r="J17" i="47"/>
  <c r="V17" i="47" s="1"/>
  <c r="R16" i="47"/>
  <c r="J16" i="47"/>
  <c r="V16" i="47" s="1"/>
  <c r="V15" i="47"/>
  <c r="R15" i="47"/>
  <c r="J15" i="47"/>
  <c r="V14" i="47"/>
  <c r="R14" i="47"/>
  <c r="J14" i="47"/>
  <c r="R13" i="47"/>
  <c r="J13" i="47"/>
  <c r="V13" i="47" s="1"/>
  <c r="R12" i="47"/>
  <c r="J12" i="47"/>
  <c r="V12" i="47" s="1"/>
  <c r="R11" i="47"/>
  <c r="U11" i="47" s="1"/>
  <c r="V11" i="47" s="1"/>
  <c r="Y11" i="47" s="1"/>
  <c r="AA11" i="47" s="1"/>
  <c r="J11" i="47"/>
  <c r="V41" i="46" l="1"/>
  <c r="R41" i="46"/>
  <c r="J41" i="46"/>
  <c r="V40" i="46"/>
  <c r="R40" i="46"/>
  <c r="J40" i="46"/>
  <c r="R39" i="46"/>
  <c r="J39" i="46"/>
  <c r="V39" i="46" s="1"/>
  <c r="R38" i="46"/>
  <c r="J38" i="46"/>
  <c r="V38" i="46" s="1"/>
  <c r="V37" i="46"/>
  <c r="R37" i="46"/>
  <c r="J37" i="46"/>
  <c r="V36" i="46"/>
  <c r="R36" i="46"/>
  <c r="J36" i="46"/>
  <c r="R35" i="46"/>
  <c r="J35" i="46"/>
  <c r="V35" i="46" s="1"/>
  <c r="R34" i="46"/>
  <c r="J34" i="46"/>
  <c r="V34" i="46" s="1"/>
  <c r="V33" i="46"/>
  <c r="R33" i="46"/>
  <c r="J33" i="46"/>
  <c r="V32" i="46"/>
  <c r="R32" i="46"/>
  <c r="J32" i="46"/>
  <c r="R31" i="46"/>
  <c r="J31" i="46"/>
  <c r="V31" i="46" s="1"/>
  <c r="R30" i="46"/>
  <c r="J30" i="46"/>
  <c r="V30" i="46" s="1"/>
  <c r="V29" i="46"/>
  <c r="R29" i="46"/>
  <c r="J29" i="46"/>
  <c r="V28" i="46"/>
  <c r="R28" i="46"/>
  <c r="J28" i="46"/>
  <c r="R27" i="46"/>
  <c r="J27" i="46"/>
  <c r="V27" i="46" s="1"/>
  <c r="R26" i="46"/>
  <c r="J26" i="46"/>
  <c r="V26" i="46" s="1"/>
  <c r="V25" i="46"/>
  <c r="R25" i="46"/>
  <c r="J25" i="46"/>
  <c r="V24" i="46"/>
  <c r="R24" i="46"/>
  <c r="J24" i="46"/>
  <c r="R23" i="46"/>
  <c r="J23" i="46"/>
  <c r="V23" i="46" s="1"/>
  <c r="R22" i="46"/>
  <c r="J22" i="46"/>
  <c r="V22" i="46" s="1"/>
  <c r="V21" i="46"/>
  <c r="R21" i="46"/>
  <c r="J21" i="46"/>
  <c r="V20" i="46"/>
  <c r="R20" i="46"/>
  <c r="J20" i="46"/>
  <c r="R19" i="46"/>
  <c r="J19" i="46"/>
  <c r="V19" i="46" s="1"/>
  <c r="R18" i="46"/>
  <c r="J18" i="46"/>
  <c r="V18" i="46" s="1"/>
  <c r="V17" i="46"/>
  <c r="R17" i="46"/>
  <c r="J17" i="46"/>
  <c r="V16" i="46"/>
  <c r="R16" i="46"/>
  <c r="J16" i="46"/>
  <c r="R15" i="46"/>
  <c r="J15" i="46"/>
  <c r="V15" i="46" s="1"/>
  <c r="R14" i="46"/>
  <c r="J14" i="46"/>
  <c r="V14" i="46" s="1"/>
  <c r="V13" i="46"/>
  <c r="R13" i="46"/>
  <c r="J13" i="46"/>
  <c r="V12" i="46"/>
  <c r="R12" i="46"/>
  <c r="J12" i="46"/>
  <c r="X11" i="46"/>
  <c r="Y11" i="46" s="1"/>
  <c r="AA11" i="46" s="1"/>
  <c r="R11" i="46"/>
  <c r="U11" i="46" s="1"/>
  <c r="J11" i="46"/>
  <c r="V11" i="46" l="1"/>
  <c r="V41" i="45"/>
  <c r="R41" i="45"/>
  <c r="J41" i="45"/>
  <c r="V40" i="45"/>
  <c r="R40" i="45"/>
  <c r="J40" i="45"/>
  <c r="R39" i="45"/>
  <c r="J39" i="45"/>
  <c r="V39" i="45" s="1"/>
  <c r="R38" i="45"/>
  <c r="J38" i="45"/>
  <c r="V38" i="45" s="1"/>
  <c r="V37" i="45"/>
  <c r="R37" i="45"/>
  <c r="J37" i="45"/>
  <c r="V36" i="45"/>
  <c r="R36" i="45"/>
  <c r="J36" i="45"/>
  <c r="R35" i="45"/>
  <c r="J35" i="45"/>
  <c r="V35" i="45" s="1"/>
  <c r="R34" i="45"/>
  <c r="J34" i="45"/>
  <c r="V34" i="45" s="1"/>
  <c r="V33" i="45"/>
  <c r="R33" i="45"/>
  <c r="J33" i="45"/>
  <c r="V32" i="45"/>
  <c r="R32" i="45"/>
  <c r="J32" i="45"/>
  <c r="R31" i="45"/>
  <c r="J31" i="45"/>
  <c r="V31" i="45" s="1"/>
  <c r="R30" i="45"/>
  <c r="J30" i="45"/>
  <c r="V30" i="45" s="1"/>
  <c r="V29" i="45"/>
  <c r="R29" i="45"/>
  <c r="J29" i="45"/>
  <c r="V28" i="45"/>
  <c r="R28" i="45"/>
  <c r="J28" i="45"/>
  <c r="R27" i="45"/>
  <c r="J27" i="45"/>
  <c r="V27" i="45" s="1"/>
  <c r="R26" i="45"/>
  <c r="J26" i="45"/>
  <c r="V26" i="45" s="1"/>
  <c r="V25" i="45"/>
  <c r="R25" i="45"/>
  <c r="J25" i="45"/>
  <c r="V24" i="45"/>
  <c r="R24" i="45"/>
  <c r="J24" i="45"/>
  <c r="R23" i="45"/>
  <c r="J23" i="45"/>
  <c r="V23" i="45" s="1"/>
  <c r="R22" i="45"/>
  <c r="J22" i="45"/>
  <c r="V22" i="45" s="1"/>
  <c r="V21" i="45"/>
  <c r="R21" i="45"/>
  <c r="J21" i="45"/>
  <c r="V20" i="45"/>
  <c r="R20" i="45"/>
  <c r="J20" i="45"/>
  <c r="R19" i="45"/>
  <c r="J19" i="45"/>
  <c r="V19" i="45" s="1"/>
  <c r="R18" i="45"/>
  <c r="J18" i="45"/>
  <c r="V18" i="45" s="1"/>
  <c r="V17" i="45"/>
  <c r="R17" i="45"/>
  <c r="J17" i="45"/>
  <c r="V16" i="45"/>
  <c r="R16" i="45"/>
  <c r="J16" i="45"/>
  <c r="R15" i="45"/>
  <c r="J15" i="45"/>
  <c r="V15" i="45" s="1"/>
  <c r="R14" i="45"/>
  <c r="U14" i="45" s="1"/>
  <c r="J14" i="45"/>
  <c r="V14" i="45" s="1"/>
  <c r="R13" i="45"/>
  <c r="U13" i="45" s="1"/>
  <c r="J13" i="45"/>
  <c r="V13" i="45" s="1"/>
  <c r="Y12" i="45"/>
  <c r="AA12" i="45" s="1"/>
  <c r="U12" i="45"/>
  <c r="V12" i="45" s="1"/>
  <c r="R12" i="45"/>
  <c r="J12" i="45"/>
  <c r="Y11" i="45"/>
  <c r="AA11" i="45" s="1"/>
  <c r="X11" i="45"/>
  <c r="R11" i="45"/>
  <c r="U11" i="45" s="1"/>
  <c r="V11" i="45" s="1"/>
  <c r="J11" i="45"/>
  <c r="X13" i="45" l="1"/>
  <c r="W13" i="45"/>
  <c r="Y13" i="45" s="1"/>
  <c r="AA13" i="45" s="1"/>
  <c r="X14" i="45"/>
  <c r="W14" i="45"/>
  <c r="Y14" i="45" s="1"/>
  <c r="AA14" i="45" s="1"/>
  <c r="R41" i="44" l="1"/>
  <c r="J41" i="44"/>
  <c r="V41" i="44" s="1"/>
  <c r="V40" i="44"/>
  <c r="R40" i="44"/>
  <c r="J40" i="44"/>
  <c r="R39" i="44"/>
  <c r="J39" i="44"/>
  <c r="V39" i="44" s="1"/>
  <c r="R38" i="44"/>
  <c r="J38" i="44"/>
  <c r="V38" i="44" s="1"/>
  <c r="R37" i="44"/>
  <c r="J37" i="44"/>
  <c r="V37" i="44" s="1"/>
  <c r="V36" i="44"/>
  <c r="R36" i="44"/>
  <c r="J36" i="44"/>
  <c r="R35" i="44"/>
  <c r="J35" i="44"/>
  <c r="V35" i="44" s="1"/>
  <c r="R34" i="44"/>
  <c r="J34" i="44"/>
  <c r="V34" i="44" s="1"/>
  <c r="R33" i="44"/>
  <c r="J33" i="44"/>
  <c r="V33" i="44" s="1"/>
  <c r="V32" i="44"/>
  <c r="R32" i="44"/>
  <c r="J32" i="44"/>
  <c r="R31" i="44"/>
  <c r="J31" i="44"/>
  <c r="V31" i="44" s="1"/>
  <c r="R30" i="44"/>
  <c r="J30" i="44"/>
  <c r="V30" i="44" s="1"/>
  <c r="V29" i="44"/>
  <c r="R29" i="44"/>
  <c r="J29" i="44"/>
  <c r="V28" i="44"/>
  <c r="R28" i="44"/>
  <c r="J28" i="44"/>
  <c r="R27" i="44"/>
  <c r="J27" i="44"/>
  <c r="V27" i="44" s="1"/>
  <c r="R26" i="44"/>
  <c r="J26" i="44"/>
  <c r="V26" i="44" s="1"/>
  <c r="V25" i="44"/>
  <c r="R25" i="44"/>
  <c r="J25" i="44"/>
  <c r="V24" i="44"/>
  <c r="R24" i="44"/>
  <c r="J24" i="44"/>
  <c r="R23" i="44"/>
  <c r="J23" i="44"/>
  <c r="V23" i="44" s="1"/>
  <c r="R22" i="44"/>
  <c r="J22" i="44"/>
  <c r="V22" i="44" s="1"/>
  <c r="V21" i="44"/>
  <c r="R21" i="44"/>
  <c r="J21" i="44"/>
  <c r="V20" i="44"/>
  <c r="R20" i="44"/>
  <c r="J20" i="44"/>
  <c r="R19" i="44"/>
  <c r="J19" i="44"/>
  <c r="V19" i="44" s="1"/>
  <c r="R18" i="44"/>
  <c r="J18" i="44"/>
  <c r="V18" i="44" s="1"/>
  <c r="V17" i="44"/>
  <c r="R17" i="44"/>
  <c r="J17" i="44"/>
  <c r="V16" i="44"/>
  <c r="R16" i="44"/>
  <c r="J16" i="44"/>
  <c r="R15" i="44"/>
  <c r="J15" i="44"/>
  <c r="V15" i="44" s="1"/>
  <c r="R14" i="44"/>
  <c r="J14" i="44"/>
  <c r="V14" i="44" s="1"/>
  <c r="V13" i="44"/>
  <c r="R13" i="44"/>
  <c r="J13" i="44"/>
  <c r="AA12" i="44"/>
  <c r="Y12" i="44"/>
  <c r="R12" i="44"/>
  <c r="U12" i="44" s="1"/>
  <c r="J12" i="44"/>
  <c r="Y11" i="44"/>
  <c r="AA11" i="44" s="1"/>
  <c r="V11" i="44"/>
  <c r="U11" i="44"/>
  <c r="R11" i="44"/>
  <c r="J11" i="44"/>
  <c r="V12" i="44" l="1"/>
  <c r="V41" i="43" l="1"/>
  <c r="R41" i="43"/>
  <c r="J41" i="43"/>
  <c r="V40" i="43"/>
  <c r="R40" i="43"/>
  <c r="J40" i="43"/>
  <c r="R39" i="43"/>
  <c r="J39" i="43"/>
  <c r="V39" i="43" s="1"/>
  <c r="R38" i="43"/>
  <c r="J38" i="43"/>
  <c r="V38" i="43" s="1"/>
  <c r="V37" i="43"/>
  <c r="R37" i="43"/>
  <c r="J37" i="43"/>
  <c r="V36" i="43"/>
  <c r="R36" i="43"/>
  <c r="J36" i="43"/>
  <c r="R35" i="43"/>
  <c r="J35" i="43"/>
  <c r="V35" i="43" s="1"/>
  <c r="R34" i="43"/>
  <c r="J34" i="43"/>
  <c r="V34" i="43" s="1"/>
  <c r="V33" i="43"/>
  <c r="R33" i="43"/>
  <c r="J33" i="43"/>
  <c r="V32" i="43"/>
  <c r="R32" i="43"/>
  <c r="J32" i="43"/>
  <c r="R31" i="43"/>
  <c r="J31" i="43"/>
  <c r="V31" i="43" s="1"/>
  <c r="R30" i="43"/>
  <c r="J30" i="43"/>
  <c r="V30" i="43" s="1"/>
  <c r="V29" i="43"/>
  <c r="R29" i="43"/>
  <c r="J29" i="43"/>
  <c r="V28" i="43"/>
  <c r="R28" i="43"/>
  <c r="J28" i="43"/>
  <c r="R27" i="43"/>
  <c r="J27" i="43"/>
  <c r="V27" i="43" s="1"/>
  <c r="R26" i="43"/>
  <c r="J26" i="43"/>
  <c r="V26" i="43" s="1"/>
  <c r="V25" i="43"/>
  <c r="R25" i="43"/>
  <c r="J25" i="43"/>
  <c r="V24" i="43"/>
  <c r="R24" i="43"/>
  <c r="J24" i="43"/>
  <c r="R23" i="43"/>
  <c r="J23" i="43"/>
  <c r="V23" i="43" s="1"/>
  <c r="R22" i="43"/>
  <c r="J22" i="43"/>
  <c r="V22" i="43" s="1"/>
  <c r="V21" i="43"/>
  <c r="R21" i="43"/>
  <c r="J21" i="43"/>
  <c r="V20" i="43"/>
  <c r="R20" i="43"/>
  <c r="J20" i="43"/>
  <c r="R19" i="43"/>
  <c r="J19" i="43"/>
  <c r="V19" i="43" s="1"/>
  <c r="R18" i="43"/>
  <c r="J18" i="43"/>
  <c r="V18" i="43" s="1"/>
  <c r="V17" i="43"/>
  <c r="R17" i="43"/>
  <c r="J17" i="43"/>
  <c r="V16" i="43"/>
  <c r="R16" i="43"/>
  <c r="J16" i="43"/>
  <c r="R15" i="43"/>
  <c r="J15" i="43"/>
  <c r="V15" i="43" s="1"/>
  <c r="R14" i="43"/>
  <c r="J14" i="43"/>
  <c r="V14" i="43" s="1"/>
  <c r="V13" i="43"/>
  <c r="R13" i="43"/>
  <c r="J13" i="43"/>
  <c r="V12" i="43"/>
  <c r="R12" i="43"/>
  <c r="J12" i="43"/>
  <c r="Y11" i="43"/>
  <c r="AA11" i="43" s="1"/>
  <c r="R11" i="43"/>
  <c r="U11" i="43" s="1"/>
  <c r="V11" i="43" s="1"/>
  <c r="J11" i="43"/>
  <c r="R38" i="42" l="1"/>
  <c r="J38" i="42"/>
  <c r="V38" i="42" s="1"/>
  <c r="V37" i="42"/>
  <c r="R37" i="42"/>
  <c r="J37" i="42"/>
  <c r="R36" i="42"/>
  <c r="J36" i="42"/>
  <c r="V36" i="42" s="1"/>
  <c r="R35" i="42"/>
  <c r="J35" i="42"/>
  <c r="V35" i="42" s="1"/>
  <c r="R34" i="42"/>
  <c r="J34" i="42"/>
  <c r="V34" i="42" s="1"/>
  <c r="V33" i="42"/>
  <c r="R33" i="42"/>
  <c r="J33" i="42"/>
  <c r="R32" i="42"/>
  <c r="J32" i="42"/>
  <c r="V32" i="42" s="1"/>
  <c r="R31" i="42"/>
  <c r="J31" i="42"/>
  <c r="V31" i="42" s="1"/>
  <c r="R30" i="42"/>
  <c r="J30" i="42"/>
  <c r="V30" i="42" s="1"/>
  <c r="V29" i="42"/>
  <c r="R29" i="42"/>
  <c r="J29" i="42"/>
  <c r="R28" i="42"/>
  <c r="J28" i="42"/>
  <c r="V28" i="42" s="1"/>
  <c r="R27" i="42"/>
  <c r="J27" i="42"/>
  <c r="V27" i="42" s="1"/>
  <c r="R26" i="42"/>
  <c r="J26" i="42"/>
  <c r="V26" i="42" s="1"/>
  <c r="V25" i="42"/>
  <c r="R25" i="42"/>
  <c r="J25" i="42"/>
  <c r="R24" i="42"/>
  <c r="J24" i="42"/>
  <c r="V24" i="42" s="1"/>
  <c r="R23" i="42"/>
  <c r="J23" i="42"/>
  <c r="V23" i="42" s="1"/>
  <c r="R22" i="42"/>
  <c r="J22" i="42"/>
  <c r="V22" i="42" s="1"/>
  <c r="V21" i="42"/>
  <c r="R21" i="42"/>
  <c r="J21" i="42"/>
  <c r="R20" i="42"/>
  <c r="J20" i="42"/>
  <c r="V20" i="42" s="1"/>
  <c r="R19" i="42"/>
  <c r="J19" i="42"/>
  <c r="V19" i="42" s="1"/>
  <c r="R18" i="42"/>
  <c r="J18" i="42"/>
  <c r="V18" i="42" s="1"/>
  <c r="V17" i="42"/>
  <c r="R17" i="42"/>
  <c r="J17" i="42"/>
  <c r="R16" i="42"/>
  <c r="J16" i="42"/>
  <c r="V16" i="42" s="1"/>
  <c r="R15" i="42"/>
  <c r="U15" i="42" s="1"/>
  <c r="V15" i="42" s="1"/>
  <c r="J15" i="42"/>
  <c r="R14" i="42"/>
  <c r="U14" i="42" s="1"/>
  <c r="V14" i="42" s="1"/>
  <c r="J14" i="42"/>
  <c r="R13" i="42"/>
  <c r="U13" i="42" s="1"/>
  <c r="J13" i="42"/>
  <c r="V13" i="42" s="1"/>
  <c r="R12" i="42"/>
  <c r="U12" i="42" s="1"/>
  <c r="J12" i="42"/>
  <c r="V12" i="42" s="1"/>
  <c r="AA11" i="42"/>
  <c r="Y11" i="42"/>
  <c r="R11" i="42"/>
  <c r="U11" i="42" s="1"/>
  <c r="V11" i="42" s="1"/>
  <c r="J11" i="42"/>
  <c r="W13" i="42" l="1"/>
  <c r="X13" i="42"/>
  <c r="W15" i="42"/>
  <c r="X15" i="42"/>
  <c r="W12" i="42"/>
  <c r="X12" i="42"/>
  <c r="W14" i="42"/>
  <c r="X14" i="42"/>
  <c r="Y14" i="42" l="1"/>
  <c r="AA14" i="42" s="1"/>
  <c r="Y15" i="42"/>
  <c r="AA15" i="42" s="1"/>
  <c r="Y12" i="42"/>
  <c r="AA12" i="42" s="1"/>
  <c r="Y13" i="42"/>
  <c r="AA13" i="42" s="1"/>
  <c r="V41" i="41" l="1"/>
  <c r="R41" i="41"/>
  <c r="J41" i="41"/>
  <c r="R40" i="41"/>
  <c r="J40" i="41"/>
  <c r="V40" i="41" s="1"/>
  <c r="R39" i="41"/>
  <c r="J39" i="41"/>
  <c r="V39" i="41" s="1"/>
  <c r="V38" i="41"/>
  <c r="R38" i="41"/>
  <c r="J38" i="41"/>
  <c r="V37" i="41"/>
  <c r="R37" i="41"/>
  <c r="J37" i="41"/>
  <c r="R36" i="41"/>
  <c r="J36" i="41"/>
  <c r="V36" i="41" s="1"/>
  <c r="R35" i="41"/>
  <c r="J35" i="41"/>
  <c r="V35" i="41" s="1"/>
  <c r="V34" i="41"/>
  <c r="R34" i="41"/>
  <c r="J34" i="41"/>
  <c r="V33" i="41"/>
  <c r="R33" i="41"/>
  <c r="J33" i="41"/>
  <c r="R32" i="41"/>
  <c r="J32" i="41"/>
  <c r="V32" i="41" s="1"/>
  <c r="R31" i="41"/>
  <c r="J31" i="41"/>
  <c r="V31" i="41" s="1"/>
  <c r="V30" i="41"/>
  <c r="R30" i="41"/>
  <c r="J30" i="41"/>
  <c r="V29" i="41"/>
  <c r="R29" i="41"/>
  <c r="J29" i="41"/>
  <c r="R28" i="41"/>
  <c r="J28" i="41"/>
  <c r="V28" i="41" s="1"/>
  <c r="R27" i="41"/>
  <c r="J27" i="41"/>
  <c r="V27" i="41" s="1"/>
  <c r="V26" i="41"/>
  <c r="R26" i="41"/>
  <c r="J26" i="41"/>
  <c r="V25" i="41"/>
  <c r="R25" i="41"/>
  <c r="J25" i="41"/>
  <c r="R24" i="41"/>
  <c r="J24" i="41"/>
  <c r="V24" i="41" s="1"/>
  <c r="R23" i="41"/>
  <c r="J23" i="41"/>
  <c r="V23" i="41" s="1"/>
  <c r="V22" i="41"/>
  <c r="R22" i="41"/>
  <c r="J22" i="41"/>
  <c r="V21" i="41"/>
  <c r="R21" i="41"/>
  <c r="J21" i="41"/>
  <c r="R20" i="41"/>
  <c r="J20" i="41"/>
  <c r="V20" i="41" s="1"/>
  <c r="R19" i="41"/>
  <c r="J19" i="41"/>
  <c r="V19" i="41" s="1"/>
  <c r="V18" i="41"/>
  <c r="R18" i="41"/>
  <c r="J18" i="41"/>
  <c r="V17" i="41"/>
  <c r="R17" i="41"/>
  <c r="J17" i="41"/>
  <c r="R16" i="41"/>
  <c r="J16" i="41"/>
  <c r="V16" i="41" s="1"/>
  <c r="R15" i="41"/>
  <c r="J15" i="41"/>
  <c r="V15" i="41" s="1"/>
  <c r="V14" i="41"/>
  <c r="R14" i="41"/>
  <c r="J14" i="41"/>
  <c r="V13" i="41"/>
  <c r="R13" i="41"/>
  <c r="J13" i="41"/>
  <c r="AA12" i="41"/>
  <c r="U12" i="41"/>
  <c r="V12" i="41" s="1"/>
  <c r="R12" i="41"/>
  <c r="J12" i="41"/>
  <c r="Y11" i="41"/>
  <c r="AA11" i="41" s="1"/>
  <c r="R11" i="41"/>
  <c r="U11" i="41" s="1"/>
  <c r="J11" i="41"/>
  <c r="V11" i="41" s="1"/>
  <c r="V41" i="40" l="1"/>
  <c r="R41" i="40"/>
  <c r="J41" i="40"/>
  <c r="R40" i="40"/>
  <c r="J40" i="40"/>
  <c r="V40" i="40" s="1"/>
  <c r="R39" i="40"/>
  <c r="J39" i="40"/>
  <c r="V39" i="40" s="1"/>
  <c r="V38" i="40"/>
  <c r="R38" i="40"/>
  <c r="J38" i="40"/>
  <c r="V37" i="40"/>
  <c r="R37" i="40"/>
  <c r="J37" i="40"/>
  <c r="R36" i="40"/>
  <c r="J36" i="40"/>
  <c r="V36" i="40" s="1"/>
  <c r="R35" i="40"/>
  <c r="J35" i="40"/>
  <c r="V35" i="40" s="1"/>
  <c r="V34" i="40"/>
  <c r="R34" i="40"/>
  <c r="J34" i="40"/>
  <c r="V33" i="40"/>
  <c r="R33" i="40"/>
  <c r="J33" i="40"/>
  <c r="R32" i="40"/>
  <c r="J32" i="40"/>
  <c r="V32" i="40" s="1"/>
  <c r="R31" i="40"/>
  <c r="J31" i="40"/>
  <c r="V31" i="40" s="1"/>
  <c r="V30" i="40"/>
  <c r="R30" i="40"/>
  <c r="J30" i="40"/>
  <c r="V29" i="40"/>
  <c r="R29" i="40"/>
  <c r="J29" i="40"/>
  <c r="R28" i="40"/>
  <c r="J28" i="40"/>
  <c r="V28" i="40" s="1"/>
  <c r="R27" i="40"/>
  <c r="J27" i="40"/>
  <c r="V27" i="40" s="1"/>
  <c r="V26" i="40"/>
  <c r="R26" i="40"/>
  <c r="J26" i="40"/>
  <c r="V25" i="40"/>
  <c r="R25" i="40"/>
  <c r="J25" i="40"/>
  <c r="R24" i="40"/>
  <c r="J24" i="40"/>
  <c r="V24" i="40" s="1"/>
  <c r="R23" i="40"/>
  <c r="J23" i="40"/>
  <c r="V23" i="40" s="1"/>
  <c r="V22" i="40"/>
  <c r="R22" i="40"/>
  <c r="J22" i="40"/>
  <c r="V21" i="40"/>
  <c r="R21" i="40"/>
  <c r="J21" i="40"/>
  <c r="R20" i="40"/>
  <c r="J20" i="40"/>
  <c r="V20" i="40" s="1"/>
  <c r="R19" i="40"/>
  <c r="J19" i="40"/>
  <c r="V19" i="40" s="1"/>
  <c r="V18" i="40"/>
  <c r="R18" i="40"/>
  <c r="J18" i="40"/>
  <c r="V17" i="40"/>
  <c r="R17" i="40"/>
  <c r="J17" i="40"/>
  <c r="R16" i="40"/>
  <c r="J16" i="40"/>
  <c r="V16" i="40" s="1"/>
  <c r="R15" i="40"/>
  <c r="J15" i="40"/>
  <c r="V15" i="40" s="1"/>
  <c r="V14" i="40"/>
  <c r="R14" i="40"/>
  <c r="J14" i="40"/>
  <c r="U13" i="40"/>
  <c r="V13" i="40" s="1"/>
  <c r="R13" i="40"/>
  <c r="J13" i="40"/>
  <c r="U12" i="40"/>
  <c r="V12" i="40" s="1"/>
  <c r="R12" i="40"/>
  <c r="J12" i="40"/>
  <c r="Y11" i="40"/>
  <c r="AA11" i="40" s="1"/>
  <c r="R11" i="40"/>
  <c r="U11" i="40" s="1"/>
  <c r="J11" i="40"/>
  <c r="V11" i="40" s="1"/>
  <c r="X13" i="40" l="1"/>
  <c r="W13" i="40"/>
  <c r="X12" i="40"/>
  <c r="W12" i="40"/>
  <c r="Y12" i="40" s="1"/>
  <c r="AA12" i="40" s="1"/>
  <c r="Y13" i="40" l="1"/>
  <c r="AA13" i="40" s="1"/>
  <c r="V41" i="39" l="1"/>
  <c r="R41" i="39"/>
  <c r="J41" i="39"/>
  <c r="V40" i="39"/>
  <c r="R40" i="39"/>
  <c r="J40" i="39"/>
  <c r="R39" i="39"/>
  <c r="J39" i="39"/>
  <c r="V39" i="39" s="1"/>
  <c r="R38" i="39"/>
  <c r="J38" i="39"/>
  <c r="V38" i="39" s="1"/>
  <c r="V37" i="39"/>
  <c r="R37" i="39"/>
  <c r="J37" i="39"/>
  <c r="V36" i="39"/>
  <c r="R36" i="39"/>
  <c r="J36" i="39"/>
  <c r="R35" i="39"/>
  <c r="J35" i="39"/>
  <c r="V35" i="39" s="1"/>
  <c r="R34" i="39"/>
  <c r="J34" i="39"/>
  <c r="V34" i="39" s="1"/>
  <c r="V33" i="39"/>
  <c r="R33" i="39"/>
  <c r="J33" i="39"/>
  <c r="V32" i="39"/>
  <c r="R32" i="39"/>
  <c r="J32" i="39"/>
  <c r="R31" i="39"/>
  <c r="J31" i="39"/>
  <c r="V31" i="39" s="1"/>
  <c r="R30" i="39"/>
  <c r="J30" i="39"/>
  <c r="V30" i="39" s="1"/>
  <c r="V29" i="39"/>
  <c r="R29" i="39"/>
  <c r="J29" i="39"/>
  <c r="V28" i="39"/>
  <c r="R28" i="39"/>
  <c r="J28" i="39"/>
  <c r="R27" i="39"/>
  <c r="J27" i="39"/>
  <c r="V27" i="39" s="1"/>
  <c r="R26" i="39"/>
  <c r="J26" i="39"/>
  <c r="V26" i="39" s="1"/>
  <c r="V25" i="39"/>
  <c r="R25" i="39"/>
  <c r="J25" i="39"/>
  <c r="V24" i="39"/>
  <c r="R24" i="39"/>
  <c r="J24" i="39"/>
  <c r="R23" i="39"/>
  <c r="J23" i="39"/>
  <c r="V23" i="39" s="1"/>
  <c r="R22" i="39"/>
  <c r="J22" i="39"/>
  <c r="V22" i="39" s="1"/>
  <c r="V21" i="39"/>
  <c r="R21" i="39"/>
  <c r="J21" i="39"/>
  <c r="V20" i="39"/>
  <c r="R20" i="39"/>
  <c r="J20" i="39"/>
  <c r="R19" i="39"/>
  <c r="J19" i="39"/>
  <c r="V19" i="39" s="1"/>
  <c r="R18" i="39"/>
  <c r="J18" i="39"/>
  <c r="V18" i="39" s="1"/>
  <c r="V17" i="39"/>
  <c r="R17" i="39"/>
  <c r="J17" i="39"/>
  <c r="V16" i="39"/>
  <c r="R16" i="39"/>
  <c r="J16" i="39"/>
  <c r="R15" i="39"/>
  <c r="J15" i="39"/>
  <c r="V15" i="39" s="1"/>
  <c r="R14" i="39"/>
  <c r="J14" i="39"/>
  <c r="V14" i="39" s="1"/>
  <c r="V13" i="39"/>
  <c r="R13" i="39"/>
  <c r="J13" i="39"/>
  <c r="V12" i="39"/>
  <c r="R12" i="39"/>
  <c r="J12" i="39"/>
  <c r="Y11" i="39"/>
  <c r="AA11" i="39" s="1"/>
  <c r="R11" i="39"/>
  <c r="U11" i="39" s="1"/>
  <c r="V11" i="39" s="1"/>
  <c r="J11" i="39"/>
  <c r="V39" i="38" l="1"/>
  <c r="R39" i="38"/>
  <c r="J39" i="38"/>
  <c r="V38" i="38"/>
  <c r="R38" i="38"/>
  <c r="J38" i="38"/>
  <c r="R37" i="38"/>
  <c r="J37" i="38"/>
  <c r="V37" i="38" s="1"/>
  <c r="R36" i="38"/>
  <c r="J36" i="38"/>
  <c r="V36" i="38" s="1"/>
  <c r="V35" i="38"/>
  <c r="R35" i="38"/>
  <c r="J35" i="38"/>
  <c r="V34" i="38"/>
  <c r="R34" i="38"/>
  <c r="J34" i="38"/>
  <c r="R33" i="38"/>
  <c r="J33" i="38"/>
  <c r="V33" i="38" s="1"/>
  <c r="R32" i="38"/>
  <c r="J32" i="38"/>
  <c r="V32" i="38" s="1"/>
  <c r="V31" i="38"/>
  <c r="R31" i="38"/>
  <c r="J31" i="38"/>
  <c r="V30" i="38"/>
  <c r="R30" i="38"/>
  <c r="J30" i="38"/>
  <c r="R29" i="38"/>
  <c r="J29" i="38"/>
  <c r="V29" i="38" s="1"/>
  <c r="R28" i="38"/>
  <c r="J28" i="38"/>
  <c r="V28" i="38" s="1"/>
  <c r="V27" i="38"/>
  <c r="R27" i="38"/>
  <c r="J27" i="38"/>
  <c r="V26" i="38"/>
  <c r="R26" i="38"/>
  <c r="J26" i="38"/>
  <c r="R25" i="38"/>
  <c r="J25" i="38"/>
  <c r="V25" i="38" s="1"/>
  <c r="R24" i="38"/>
  <c r="J24" i="38"/>
  <c r="V24" i="38" s="1"/>
  <c r="V23" i="38"/>
  <c r="R23" i="38"/>
  <c r="J23" i="38"/>
  <c r="V22" i="38"/>
  <c r="R22" i="38"/>
  <c r="J22" i="38"/>
  <c r="R21" i="38"/>
  <c r="J21" i="38"/>
  <c r="V21" i="38" s="1"/>
  <c r="R20" i="38"/>
  <c r="J20" i="38"/>
  <c r="V20" i="38" s="1"/>
  <c r="V19" i="38"/>
  <c r="R19" i="38"/>
  <c r="J19" i="38"/>
  <c r="V18" i="38"/>
  <c r="R18" i="38"/>
  <c r="J18" i="38"/>
  <c r="R17" i="38"/>
  <c r="J17" i="38"/>
  <c r="V17" i="38" s="1"/>
  <c r="R16" i="38"/>
  <c r="J16" i="38"/>
  <c r="V16" i="38" s="1"/>
  <c r="V15" i="38"/>
  <c r="R15" i="38"/>
  <c r="J15" i="38"/>
  <c r="AA14" i="38"/>
  <c r="R14" i="38"/>
  <c r="U14" i="38" s="1"/>
  <c r="J14" i="38"/>
  <c r="V14" i="38" s="1"/>
  <c r="W14" i="38" s="1"/>
  <c r="AA13" i="38"/>
  <c r="U13" i="38"/>
  <c r="V13" i="38" s="1"/>
  <c r="W13" i="38" s="1"/>
  <c r="R13" i="38"/>
  <c r="J13" i="38"/>
  <c r="Y12" i="38"/>
  <c r="AA12" i="38" s="1"/>
  <c r="R12" i="38"/>
  <c r="U12" i="38" s="1"/>
  <c r="J12" i="38"/>
  <c r="AA11" i="38"/>
  <c r="R11" i="38"/>
  <c r="U11" i="38" s="1"/>
  <c r="J11" i="38"/>
  <c r="V11" i="38" s="1"/>
  <c r="V12" i="38" l="1"/>
  <c r="R41" i="37" l="1"/>
  <c r="J41" i="37"/>
  <c r="V41" i="37" s="1"/>
  <c r="V40" i="37"/>
  <c r="R40" i="37"/>
  <c r="J40" i="37"/>
  <c r="R39" i="37"/>
  <c r="J39" i="37"/>
  <c r="V39" i="37" s="1"/>
  <c r="R38" i="37"/>
  <c r="J38" i="37"/>
  <c r="V38" i="37" s="1"/>
  <c r="R37" i="37"/>
  <c r="J37" i="37"/>
  <c r="V37" i="37" s="1"/>
  <c r="V36" i="37"/>
  <c r="R36" i="37"/>
  <c r="J36" i="37"/>
  <c r="R35" i="37"/>
  <c r="J35" i="37"/>
  <c r="V35" i="37" s="1"/>
  <c r="R34" i="37"/>
  <c r="J34" i="37"/>
  <c r="V34" i="37" s="1"/>
  <c r="R33" i="37"/>
  <c r="J33" i="37"/>
  <c r="V33" i="37" s="1"/>
  <c r="V32" i="37"/>
  <c r="R32" i="37"/>
  <c r="J32" i="37"/>
  <c r="R31" i="37"/>
  <c r="J31" i="37"/>
  <c r="V31" i="37" s="1"/>
  <c r="R30" i="37"/>
  <c r="J30" i="37"/>
  <c r="V30" i="37" s="1"/>
  <c r="R29" i="37"/>
  <c r="J29" i="37"/>
  <c r="V29" i="37" s="1"/>
  <c r="V28" i="37"/>
  <c r="R28" i="37"/>
  <c r="J28" i="37"/>
  <c r="R27" i="37"/>
  <c r="J27" i="37"/>
  <c r="V27" i="37" s="1"/>
  <c r="R26" i="37"/>
  <c r="J26" i="37"/>
  <c r="V26" i="37" s="1"/>
  <c r="R25" i="37"/>
  <c r="J25" i="37"/>
  <c r="V25" i="37" s="1"/>
  <c r="V24" i="37"/>
  <c r="R24" i="37"/>
  <c r="J24" i="37"/>
  <c r="R23" i="37"/>
  <c r="J23" i="37"/>
  <c r="V23" i="37" s="1"/>
  <c r="R22" i="37"/>
  <c r="J22" i="37"/>
  <c r="V22" i="37" s="1"/>
  <c r="R21" i="37"/>
  <c r="J21" i="37"/>
  <c r="V21" i="37" s="1"/>
  <c r="V20" i="37"/>
  <c r="R20" i="37"/>
  <c r="J20" i="37"/>
  <c r="R19" i="37"/>
  <c r="J19" i="37"/>
  <c r="V19" i="37" s="1"/>
  <c r="R18" i="37"/>
  <c r="J18" i="37"/>
  <c r="V18" i="37" s="1"/>
  <c r="R17" i="37"/>
  <c r="J17" i="37"/>
  <c r="V17" i="37" s="1"/>
  <c r="V16" i="37"/>
  <c r="R16" i="37"/>
  <c r="J16" i="37"/>
  <c r="R15" i="37"/>
  <c r="J15" i="37"/>
  <c r="V15" i="37" s="1"/>
  <c r="R14" i="37"/>
  <c r="J14" i="37"/>
  <c r="V14" i="37" s="1"/>
  <c r="R13" i="37"/>
  <c r="J13" i="37"/>
  <c r="V13" i="37" s="1"/>
  <c r="V12" i="37"/>
  <c r="R12" i="37"/>
  <c r="J12" i="37"/>
  <c r="Y11" i="37"/>
  <c r="AA11" i="37" s="1"/>
  <c r="R11" i="37"/>
  <c r="U11" i="37" s="1"/>
  <c r="J11" i="37"/>
  <c r="V11" i="37" s="1"/>
  <c r="V39" i="36" l="1"/>
  <c r="R39" i="36"/>
  <c r="J39" i="36"/>
  <c r="R38" i="36"/>
  <c r="J38" i="36"/>
  <c r="V38" i="36" s="1"/>
  <c r="R37" i="36"/>
  <c r="J37" i="36"/>
  <c r="V37" i="36" s="1"/>
  <c r="V36" i="36"/>
  <c r="R36" i="36"/>
  <c r="J36" i="36"/>
  <c r="V35" i="36"/>
  <c r="R35" i="36"/>
  <c r="J35" i="36"/>
  <c r="R34" i="36"/>
  <c r="J34" i="36"/>
  <c r="V34" i="36" s="1"/>
  <c r="R33" i="36"/>
  <c r="J33" i="36"/>
  <c r="V33" i="36" s="1"/>
  <c r="V32" i="36"/>
  <c r="R32" i="36"/>
  <c r="J32" i="36"/>
  <c r="V31" i="36"/>
  <c r="R31" i="36"/>
  <c r="J31" i="36"/>
  <c r="R30" i="36"/>
  <c r="J30" i="36"/>
  <c r="V30" i="36" s="1"/>
  <c r="R29" i="36"/>
  <c r="J29" i="36"/>
  <c r="V29" i="36" s="1"/>
  <c r="V28" i="36"/>
  <c r="R28" i="36"/>
  <c r="J28" i="36"/>
  <c r="V27" i="36"/>
  <c r="R27" i="36"/>
  <c r="J27" i="36"/>
  <c r="R26" i="36"/>
  <c r="J26" i="36"/>
  <c r="V26" i="36" s="1"/>
  <c r="R25" i="36"/>
  <c r="J25" i="36"/>
  <c r="V25" i="36" s="1"/>
  <c r="V24" i="36"/>
  <c r="R24" i="36"/>
  <c r="J24" i="36"/>
  <c r="V23" i="36"/>
  <c r="R23" i="36"/>
  <c r="J23" i="36"/>
  <c r="R22" i="36"/>
  <c r="J22" i="36"/>
  <c r="V22" i="36" s="1"/>
  <c r="R21" i="36"/>
  <c r="J21" i="36"/>
  <c r="V21" i="36" s="1"/>
  <c r="V20" i="36"/>
  <c r="R20" i="36"/>
  <c r="J20" i="36"/>
  <c r="V19" i="36"/>
  <c r="R19" i="36"/>
  <c r="J19" i="36"/>
  <c r="R18" i="36"/>
  <c r="J18" i="36"/>
  <c r="V18" i="36" s="1"/>
  <c r="R17" i="36"/>
  <c r="J17" i="36"/>
  <c r="V17" i="36" s="1"/>
  <c r="V16" i="36"/>
  <c r="R16" i="36"/>
  <c r="J16" i="36"/>
  <c r="V15" i="36"/>
  <c r="R15" i="36"/>
  <c r="J15" i="36"/>
  <c r="AA14" i="36"/>
  <c r="R14" i="36"/>
  <c r="U14" i="36" s="1"/>
  <c r="V14" i="36" s="1"/>
  <c r="W14" i="36" s="1"/>
  <c r="J14" i="36"/>
  <c r="AA13" i="36"/>
  <c r="R13" i="36"/>
  <c r="U13" i="36" s="1"/>
  <c r="V13" i="36" s="1"/>
  <c r="W13" i="36" s="1"/>
  <c r="J13" i="36"/>
  <c r="Y12" i="36"/>
  <c r="AA12" i="36" s="1"/>
  <c r="R12" i="36"/>
  <c r="U12" i="36" s="1"/>
  <c r="V12" i="36" s="1"/>
  <c r="J12" i="36"/>
  <c r="AA11" i="36"/>
  <c r="R11" i="36"/>
  <c r="U11" i="36" s="1"/>
  <c r="J11" i="36"/>
  <c r="V11" i="36" s="1"/>
  <c r="R41" i="35" l="1"/>
  <c r="J41" i="35"/>
  <c r="V41" i="35" s="1"/>
  <c r="V40" i="35"/>
  <c r="R40" i="35"/>
  <c r="J40" i="35"/>
  <c r="R39" i="35"/>
  <c r="J39" i="35"/>
  <c r="V39" i="35" s="1"/>
  <c r="R38" i="35"/>
  <c r="J38" i="35"/>
  <c r="V38" i="35" s="1"/>
  <c r="R37" i="35"/>
  <c r="J37" i="35"/>
  <c r="V37" i="35" s="1"/>
  <c r="V36" i="35"/>
  <c r="R36" i="35"/>
  <c r="J36" i="35"/>
  <c r="R35" i="35"/>
  <c r="J35" i="35"/>
  <c r="V35" i="35" s="1"/>
  <c r="R34" i="35"/>
  <c r="J34" i="35"/>
  <c r="V34" i="35" s="1"/>
  <c r="R33" i="35"/>
  <c r="J33" i="35"/>
  <c r="V33" i="35" s="1"/>
  <c r="V32" i="35"/>
  <c r="R32" i="35"/>
  <c r="J32" i="35"/>
  <c r="R31" i="35"/>
  <c r="J31" i="35"/>
  <c r="V31" i="35" s="1"/>
  <c r="R30" i="35"/>
  <c r="J30" i="35"/>
  <c r="V30" i="35" s="1"/>
  <c r="R29" i="35"/>
  <c r="J29" i="35"/>
  <c r="V29" i="35" s="1"/>
  <c r="V28" i="35"/>
  <c r="R28" i="35"/>
  <c r="J28" i="35"/>
  <c r="R27" i="35"/>
  <c r="J27" i="35"/>
  <c r="V27" i="35" s="1"/>
  <c r="R26" i="35"/>
  <c r="J26" i="35"/>
  <c r="V26" i="35" s="1"/>
  <c r="V25" i="35"/>
  <c r="R25" i="35"/>
  <c r="J25" i="35"/>
  <c r="V24" i="35"/>
  <c r="R24" i="35"/>
  <c r="J24" i="35"/>
  <c r="R23" i="35"/>
  <c r="J23" i="35"/>
  <c r="V23" i="35" s="1"/>
  <c r="R22" i="35"/>
  <c r="J22" i="35"/>
  <c r="V22" i="35" s="1"/>
  <c r="R21" i="35"/>
  <c r="J21" i="35"/>
  <c r="V21" i="35" s="1"/>
  <c r="V20" i="35"/>
  <c r="R20" i="35"/>
  <c r="J20" i="35"/>
  <c r="R19" i="35"/>
  <c r="J19" i="35"/>
  <c r="V19" i="35" s="1"/>
  <c r="R18" i="35"/>
  <c r="J18" i="35"/>
  <c r="V18" i="35" s="1"/>
  <c r="R17" i="35"/>
  <c r="J17" i="35"/>
  <c r="V17" i="35" s="1"/>
  <c r="V16" i="35"/>
  <c r="R16" i="35"/>
  <c r="J16" i="35"/>
  <c r="R15" i="35"/>
  <c r="J15" i="35"/>
  <c r="V15" i="35" s="1"/>
  <c r="R14" i="35"/>
  <c r="J14" i="35"/>
  <c r="V14" i="35" s="1"/>
  <c r="V13" i="35"/>
  <c r="R13" i="35"/>
  <c r="J13" i="35"/>
  <c r="V12" i="35"/>
  <c r="R12" i="35"/>
  <c r="J12" i="35"/>
  <c r="Y11" i="35"/>
  <c r="AA11" i="35" s="1"/>
  <c r="R11" i="35"/>
  <c r="U11" i="35" s="1"/>
  <c r="J11" i="35"/>
  <c r="V11" i="35" l="1"/>
  <c r="R41" i="34" l="1"/>
  <c r="J41" i="34"/>
  <c r="V41" i="34" s="1"/>
  <c r="V40" i="34"/>
  <c r="R40" i="34"/>
  <c r="J40" i="34"/>
  <c r="R39" i="34"/>
  <c r="J39" i="34"/>
  <c r="V39" i="34" s="1"/>
  <c r="R38" i="34"/>
  <c r="J38" i="34"/>
  <c r="V38" i="34" s="1"/>
  <c r="R37" i="34"/>
  <c r="J37" i="34"/>
  <c r="V37" i="34" s="1"/>
  <c r="V36" i="34"/>
  <c r="R36" i="34"/>
  <c r="J36" i="34"/>
  <c r="R35" i="34"/>
  <c r="J35" i="34"/>
  <c r="V35" i="34" s="1"/>
  <c r="R34" i="34"/>
  <c r="J34" i="34"/>
  <c r="V34" i="34" s="1"/>
  <c r="R33" i="34"/>
  <c r="J33" i="34"/>
  <c r="V33" i="34" s="1"/>
  <c r="V32" i="34"/>
  <c r="R32" i="34"/>
  <c r="J32" i="34"/>
  <c r="R31" i="34"/>
  <c r="J31" i="34"/>
  <c r="V31" i="34" s="1"/>
  <c r="R30" i="34"/>
  <c r="J30" i="34"/>
  <c r="V30" i="34" s="1"/>
  <c r="V29" i="34"/>
  <c r="R29" i="34"/>
  <c r="J29" i="34"/>
  <c r="V28" i="34"/>
  <c r="R28" i="34"/>
  <c r="J28" i="34"/>
  <c r="R27" i="34"/>
  <c r="J27" i="34"/>
  <c r="V27" i="34" s="1"/>
  <c r="R26" i="34"/>
  <c r="J26" i="34"/>
  <c r="V26" i="34" s="1"/>
  <c r="V25" i="34"/>
  <c r="R25" i="34"/>
  <c r="J25" i="34"/>
  <c r="V24" i="34"/>
  <c r="R24" i="34"/>
  <c r="J24" i="34"/>
  <c r="R23" i="34"/>
  <c r="J23" i="34"/>
  <c r="V23" i="34" s="1"/>
  <c r="R22" i="34"/>
  <c r="J22" i="34"/>
  <c r="V22" i="34" s="1"/>
  <c r="V21" i="34"/>
  <c r="R21" i="34"/>
  <c r="J21" i="34"/>
  <c r="V20" i="34"/>
  <c r="R20" i="34"/>
  <c r="J20" i="34"/>
  <c r="R19" i="34"/>
  <c r="J19" i="34"/>
  <c r="V19" i="34" s="1"/>
  <c r="R18" i="34"/>
  <c r="J18" i="34"/>
  <c r="V18" i="34" s="1"/>
  <c r="V17" i="34"/>
  <c r="R17" i="34"/>
  <c r="J17" i="34"/>
  <c r="V16" i="34"/>
  <c r="R16" i="34"/>
  <c r="J16" i="34"/>
  <c r="R15" i="34"/>
  <c r="J15" i="34"/>
  <c r="V15" i="34" s="1"/>
  <c r="R14" i="34"/>
  <c r="J14" i="34"/>
  <c r="V14" i="34" s="1"/>
  <c r="V13" i="34"/>
  <c r="R13" i="34"/>
  <c r="J13" i="34"/>
  <c r="AA12" i="34"/>
  <c r="Y12" i="34"/>
  <c r="R12" i="34"/>
  <c r="U12" i="34" s="1"/>
  <c r="J12" i="34"/>
  <c r="X11" i="34"/>
  <c r="Y11" i="34" s="1"/>
  <c r="AA11" i="34" s="1"/>
  <c r="R11" i="34"/>
  <c r="U11" i="34" s="1"/>
  <c r="J11" i="34"/>
  <c r="V12" i="34" l="1"/>
  <c r="V11" i="34"/>
  <c r="R41" i="33" l="1"/>
  <c r="J41" i="33"/>
  <c r="V41" i="33" s="1"/>
  <c r="V40" i="33"/>
  <c r="R40" i="33"/>
  <c r="J40" i="33"/>
  <c r="R39" i="33"/>
  <c r="J39" i="33"/>
  <c r="V39" i="33" s="1"/>
  <c r="R38" i="33"/>
  <c r="J38" i="33"/>
  <c r="V38" i="33" s="1"/>
  <c r="R37" i="33"/>
  <c r="J37" i="33"/>
  <c r="V37" i="33" s="1"/>
  <c r="V36" i="33"/>
  <c r="R36" i="33"/>
  <c r="J36" i="33"/>
  <c r="R35" i="33"/>
  <c r="J35" i="33"/>
  <c r="V35" i="33" s="1"/>
  <c r="R34" i="33"/>
  <c r="J34" i="33"/>
  <c r="V34" i="33" s="1"/>
  <c r="R33" i="33"/>
  <c r="J33" i="33"/>
  <c r="V33" i="33" s="1"/>
  <c r="V32" i="33"/>
  <c r="R32" i="33"/>
  <c r="J32" i="33"/>
  <c r="R31" i="33"/>
  <c r="J31" i="33"/>
  <c r="V31" i="33" s="1"/>
  <c r="R30" i="33"/>
  <c r="J30" i="33"/>
  <c r="V30" i="33" s="1"/>
  <c r="R29" i="33"/>
  <c r="J29" i="33"/>
  <c r="V29" i="33" s="1"/>
  <c r="V28" i="33"/>
  <c r="R28" i="33"/>
  <c r="J28" i="33"/>
  <c r="R27" i="33"/>
  <c r="J27" i="33"/>
  <c r="V27" i="33" s="1"/>
  <c r="R26" i="33"/>
  <c r="J26" i="33"/>
  <c r="V26" i="33" s="1"/>
  <c r="R25" i="33"/>
  <c r="J25" i="33"/>
  <c r="V25" i="33" s="1"/>
  <c r="V24" i="33"/>
  <c r="R24" i="33"/>
  <c r="J24" i="33"/>
  <c r="R23" i="33"/>
  <c r="J23" i="33"/>
  <c r="V23" i="33" s="1"/>
  <c r="R22" i="33"/>
  <c r="J22" i="33"/>
  <c r="V22" i="33" s="1"/>
  <c r="R21" i="33"/>
  <c r="J21" i="33"/>
  <c r="V21" i="33" s="1"/>
  <c r="V20" i="33"/>
  <c r="R20" i="33"/>
  <c r="J20" i="33"/>
  <c r="R19" i="33"/>
  <c r="J19" i="33"/>
  <c r="V19" i="33" s="1"/>
  <c r="R18" i="33"/>
  <c r="J18" i="33"/>
  <c r="V18" i="33" s="1"/>
  <c r="V17" i="33"/>
  <c r="R17" i="33"/>
  <c r="J17" i="33"/>
  <c r="V16" i="33"/>
  <c r="R16" i="33"/>
  <c r="J16" i="33"/>
  <c r="R15" i="33"/>
  <c r="J15" i="33"/>
  <c r="V15" i="33" s="1"/>
  <c r="R14" i="33"/>
  <c r="J14" i="33"/>
  <c r="V14" i="33" s="1"/>
  <c r="AA13" i="33"/>
  <c r="Y13" i="33"/>
  <c r="R13" i="33"/>
  <c r="J13" i="33"/>
  <c r="V13" i="33" s="1"/>
  <c r="AA12" i="33"/>
  <c r="Y12" i="33"/>
  <c r="V12" i="33"/>
  <c r="R12" i="33"/>
  <c r="J12" i="33"/>
  <c r="Y11" i="33"/>
  <c r="AA11" i="33" s="1"/>
  <c r="V11" i="33"/>
  <c r="R11" i="33"/>
  <c r="J11" i="33"/>
  <c r="R40" i="32" l="1"/>
  <c r="J40" i="32"/>
  <c r="V40" i="32" s="1"/>
  <c r="R39" i="32"/>
  <c r="J39" i="32"/>
  <c r="V39" i="32" s="1"/>
  <c r="V38" i="32"/>
  <c r="R38" i="32"/>
  <c r="J38" i="32"/>
  <c r="V37" i="32"/>
  <c r="R37" i="32"/>
  <c r="J37" i="32"/>
  <c r="R36" i="32"/>
  <c r="J36" i="32"/>
  <c r="V36" i="32" s="1"/>
  <c r="R35" i="32"/>
  <c r="J35" i="32"/>
  <c r="V35" i="32" s="1"/>
  <c r="V34" i="32"/>
  <c r="R34" i="32"/>
  <c r="J34" i="32"/>
  <c r="V33" i="32"/>
  <c r="R33" i="32"/>
  <c r="J33" i="32"/>
  <c r="R32" i="32"/>
  <c r="J32" i="32"/>
  <c r="V32" i="32" s="1"/>
  <c r="R31" i="32"/>
  <c r="J31" i="32"/>
  <c r="V31" i="32" s="1"/>
  <c r="V30" i="32"/>
  <c r="R30" i="32"/>
  <c r="J30" i="32"/>
  <c r="V29" i="32"/>
  <c r="R29" i="32"/>
  <c r="J29" i="32"/>
  <c r="R28" i="32"/>
  <c r="J28" i="32"/>
  <c r="V28" i="32" s="1"/>
  <c r="R27" i="32"/>
  <c r="J27" i="32"/>
  <c r="V27" i="32" s="1"/>
  <c r="V26" i="32"/>
  <c r="R26" i="32"/>
  <c r="J26" i="32"/>
  <c r="V25" i="32"/>
  <c r="R25" i="32"/>
  <c r="J25" i="32"/>
  <c r="R24" i="32"/>
  <c r="J24" i="32"/>
  <c r="V24" i="32" s="1"/>
  <c r="R23" i="32"/>
  <c r="J23" i="32"/>
  <c r="V23" i="32" s="1"/>
  <c r="V22" i="32"/>
  <c r="R22" i="32"/>
  <c r="J22" i="32"/>
  <c r="V21" i="32"/>
  <c r="R21" i="32"/>
  <c r="J21" i="32"/>
  <c r="R20" i="32"/>
  <c r="J20" i="32"/>
  <c r="V20" i="32" s="1"/>
  <c r="R19" i="32"/>
  <c r="J19" i="32"/>
  <c r="V19" i="32" s="1"/>
  <c r="V18" i="32"/>
  <c r="R18" i="32"/>
  <c r="J18" i="32"/>
  <c r="V17" i="32"/>
  <c r="R17" i="32"/>
  <c r="J17" i="32"/>
  <c r="R16" i="32"/>
  <c r="J16" i="32"/>
  <c r="V16" i="32" s="1"/>
  <c r="R15" i="32"/>
  <c r="J15" i="32"/>
  <c r="V15" i="32" s="1"/>
  <c r="V14" i="32"/>
  <c r="R14" i="32"/>
  <c r="J14" i="32"/>
  <c r="V13" i="32"/>
  <c r="R13" i="32"/>
  <c r="J13" i="32"/>
  <c r="Y12" i="32"/>
  <c r="AA12" i="32" s="1"/>
  <c r="R12" i="32"/>
  <c r="U12" i="32" s="1"/>
  <c r="V12" i="32" s="1"/>
  <c r="J12" i="32"/>
  <c r="AA11" i="32"/>
  <c r="Y11" i="32"/>
  <c r="R11" i="32"/>
  <c r="U11" i="32" s="1"/>
  <c r="J11" i="32"/>
  <c r="V11" i="32" s="1"/>
  <c r="AA40" i="32" l="1"/>
  <c r="R41" i="31" l="1"/>
  <c r="J41" i="31"/>
  <c r="V41" i="31" s="1"/>
  <c r="V40" i="31"/>
  <c r="R40" i="31"/>
  <c r="J40" i="31"/>
  <c r="V39" i="31"/>
  <c r="R39" i="31"/>
  <c r="J39" i="31"/>
  <c r="R38" i="31"/>
  <c r="J38" i="31"/>
  <c r="V38" i="31" s="1"/>
  <c r="R37" i="31"/>
  <c r="J37" i="31"/>
  <c r="V37" i="31" s="1"/>
  <c r="V36" i="31"/>
  <c r="R36" i="31"/>
  <c r="J36" i="31"/>
  <c r="V35" i="31"/>
  <c r="R35" i="31"/>
  <c r="J35" i="31"/>
  <c r="R34" i="31"/>
  <c r="J34" i="31"/>
  <c r="V34" i="31" s="1"/>
  <c r="R33" i="31"/>
  <c r="J33" i="31"/>
  <c r="V33" i="31" s="1"/>
  <c r="V32" i="31"/>
  <c r="R32" i="31"/>
  <c r="J32" i="31"/>
  <c r="V31" i="31"/>
  <c r="R31" i="31"/>
  <c r="J31" i="31"/>
  <c r="R30" i="31"/>
  <c r="J30" i="31"/>
  <c r="V30" i="31" s="1"/>
  <c r="R29" i="31"/>
  <c r="J29" i="31"/>
  <c r="V29" i="31" s="1"/>
  <c r="V28" i="31"/>
  <c r="R28" i="31"/>
  <c r="J28" i="31"/>
  <c r="V27" i="31"/>
  <c r="R27" i="31"/>
  <c r="J27" i="31"/>
  <c r="R26" i="31"/>
  <c r="J26" i="31"/>
  <c r="V26" i="31" s="1"/>
  <c r="R25" i="31"/>
  <c r="J25" i="31"/>
  <c r="V25" i="31" s="1"/>
  <c r="V24" i="31"/>
  <c r="R24" i="31"/>
  <c r="J24" i="31"/>
  <c r="V23" i="31"/>
  <c r="R23" i="31"/>
  <c r="J23" i="31"/>
  <c r="R22" i="31"/>
  <c r="J22" i="31"/>
  <c r="V22" i="31" s="1"/>
  <c r="R21" i="31"/>
  <c r="J21" i="31"/>
  <c r="V21" i="31" s="1"/>
  <c r="V20" i="31"/>
  <c r="R20" i="31"/>
  <c r="J20" i="31"/>
  <c r="V19" i="31"/>
  <c r="R19" i="31"/>
  <c r="J19" i="31"/>
  <c r="R18" i="31"/>
  <c r="U18" i="31" s="1"/>
  <c r="J18" i="31"/>
  <c r="V18" i="31" s="1"/>
  <c r="R17" i="31"/>
  <c r="U17" i="31" s="1"/>
  <c r="J17" i="31"/>
  <c r="V17" i="31" s="1"/>
  <c r="R16" i="31"/>
  <c r="U16" i="31" s="1"/>
  <c r="J16" i="31"/>
  <c r="V16" i="31" s="1"/>
  <c r="R15" i="31"/>
  <c r="U15" i="31" s="1"/>
  <c r="J15" i="31"/>
  <c r="V15" i="31" s="1"/>
  <c r="R14" i="31"/>
  <c r="U14" i="31" s="1"/>
  <c r="J14" i="31"/>
  <c r="V14" i="31" s="1"/>
  <c r="R13" i="31"/>
  <c r="U13" i="31" s="1"/>
  <c r="J13" i="31"/>
  <c r="V13" i="31" s="1"/>
  <c r="Y12" i="31"/>
  <c r="AA12" i="31" s="1"/>
  <c r="V12" i="31"/>
  <c r="U12" i="31"/>
  <c r="R12" i="31"/>
  <c r="J12" i="31"/>
  <c r="X11" i="31"/>
  <c r="Y11" i="31" s="1"/>
  <c r="AA11" i="31" s="1"/>
  <c r="U11" i="31"/>
  <c r="V11" i="31" s="1"/>
  <c r="R11" i="31"/>
  <c r="J11" i="31"/>
  <c r="W13" i="31" l="1"/>
  <c r="X13" i="31"/>
  <c r="W15" i="31"/>
  <c r="X15" i="31"/>
  <c r="W17" i="31"/>
  <c r="X17" i="31"/>
  <c r="W14" i="31"/>
  <c r="X14" i="31"/>
  <c r="W16" i="31"/>
  <c r="X16" i="31"/>
  <c r="W18" i="31"/>
  <c r="X18" i="31"/>
  <c r="Y18" i="31" l="1"/>
  <c r="AA18" i="31" s="1"/>
  <c r="Y14" i="31"/>
  <c r="AA14" i="31" s="1"/>
  <c r="Y15" i="31"/>
  <c r="AA15" i="31" s="1"/>
  <c r="Y16" i="31"/>
  <c r="AA16" i="31" s="1"/>
  <c r="Y17" i="31"/>
  <c r="AA17" i="31" s="1"/>
  <c r="Y13" i="31"/>
  <c r="AA13" i="31" s="1"/>
  <c r="R41" i="30" l="1"/>
  <c r="J41" i="30"/>
  <c r="V41" i="30" s="1"/>
  <c r="V40" i="30"/>
  <c r="R40" i="30"/>
  <c r="J40" i="30"/>
  <c r="R39" i="30"/>
  <c r="J39" i="30"/>
  <c r="V39" i="30" s="1"/>
  <c r="R38" i="30"/>
  <c r="J38" i="30"/>
  <c r="V38" i="30" s="1"/>
  <c r="R37" i="30"/>
  <c r="J37" i="30"/>
  <c r="V37" i="30" s="1"/>
  <c r="V36" i="30"/>
  <c r="R36" i="30"/>
  <c r="J36" i="30"/>
  <c r="R35" i="30"/>
  <c r="J35" i="30"/>
  <c r="V35" i="30" s="1"/>
  <c r="R34" i="30"/>
  <c r="J34" i="30"/>
  <c r="V34" i="30" s="1"/>
  <c r="V33" i="30"/>
  <c r="R33" i="30"/>
  <c r="J33" i="30"/>
  <c r="V32" i="30"/>
  <c r="R32" i="30"/>
  <c r="J32" i="30"/>
  <c r="R31" i="30"/>
  <c r="J31" i="30"/>
  <c r="V31" i="30" s="1"/>
  <c r="R30" i="30"/>
  <c r="J30" i="30"/>
  <c r="V30" i="30" s="1"/>
  <c r="V29" i="30"/>
  <c r="R29" i="30"/>
  <c r="J29" i="30"/>
  <c r="V28" i="30"/>
  <c r="R28" i="30"/>
  <c r="J28" i="30"/>
  <c r="R27" i="30"/>
  <c r="J27" i="30"/>
  <c r="V27" i="30" s="1"/>
  <c r="R26" i="30"/>
  <c r="J26" i="30"/>
  <c r="V26" i="30" s="1"/>
  <c r="V25" i="30"/>
  <c r="R25" i="30"/>
  <c r="J25" i="30"/>
  <c r="V24" i="30"/>
  <c r="R24" i="30"/>
  <c r="J24" i="30"/>
  <c r="R23" i="30"/>
  <c r="J23" i="30"/>
  <c r="V23" i="30" s="1"/>
  <c r="R22" i="30"/>
  <c r="J22" i="30"/>
  <c r="V22" i="30" s="1"/>
  <c r="R21" i="30"/>
  <c r="J21" i="30"/>
  <c r="V21" i="30" s="1"/>
  <c r="V20" i="30"/>
  <c r="R20" i="30"/>
  <c r="J20" i="30"/>
  <c r="R19" i="30"/>
  <c r="J19" i="30"/>
  <c r="V19" i="30" s="1"/>
  <c r="R18" i="30"/>
  <c r="J18" i="30"/>
  <c r="V18" i="30" s="1"/>
  <c r="R17" i="30"/>
  <c r="J17" i="30"/>
  <c r="V17" i="30" s="1"/>
  <c r="V16" i="30"/>
  <c r="R16" i="30"/>
  <c r="J16" i="30"/>
  <c r="R15" i="30"/>
  <c r="J15" i="30"/>
  <c r="V15" i="30" s="1"/>
  <c r="R14" i="30"/>
  <c r="J14" i="30"/>
  <c r="V14" i="30" s="1"/>
  <c r="V13" i="30"/>
  <c r="R13" i="30"/>
  <c r="J13" i="30"/>
  <c r="V12" i="30"/>
  <c r="R12" i="30"/>
  <c r="J12" i="30"/>
  <c r="Y11" i="30"/>
  <c r="AA11" i="30" s="1"/>
  <c r="R11" i="30"/>
  <c r="U11" i="30" s="1"/>
  <c r="J11" i="30"/>
  <c r="V11" i="30" l="1"/>
  <c r="R41" i="29" l="1"/>
  <c r="J41" i="29"/>
  <c r="V41" i="29" s="1"/>
  <c r="V40" i="29"/>
  <c r="R40" i="29"/>
  <c r="J40" i="29"/>
  <c r="R39" i="29"/>
  <c r="J39" i="29"/>
  <c r="V39" i="29" s="1"/>
  <c r="R38" i="29"/>
  <c r="J38" i="29"/>
  <c r="V38" i="29" s="1"/>
  <c r="R37" i="29"/>
  <c r="J37" i="29"/>
  <c r="V37" i="29" s="1"/>
  <c r="V36" i="29"/>
  <c r="R36" i="29"/>
  <c r="J36" i="29"/>
  <c r="R35" i="29"/>
  <c r="J35" i="29"/>
  <c r="V35" i="29" s="1"/>
  <c r="R34" i="29"/>
  <c r="J34" i="29"/>
  <c r="V34" i="29" s="1"/>
  <c r="R33" i="29"/>
  <c r="J33" i="29"/>
  <c r="V33" i="29" s="1"/>
  <c r="V32" i="29"/>
  <c r="R32" i="29"/>
  <c r="J32" i="29"/>
  <c r="R31" i="29"/>
  <c r="J31" i="29"/>
  <c r="V31" i="29" s="1"/>
  <c r="R30" i="29"/>
  <c r="J30" i="29"/>
  <c r="V30" i="29" s="1"/>
  <c r="R29" i="29"/>
  <c r="J29" i="29"/>
  <c r="V29" i="29" s="1"/>
  <c r="V28" i="29"/>
  <c r="R28" i="29"/>
  <c r="J28" i="29"/>
  <c r="R27" i="29"/>
  <c r="J27" i="29"/>
  <c r="V27" i="29" s="1"/>
  <c r="R26" i="29"/>
  <c r="J26" i="29"/>
  <c r="V26" i="29" s="1"/>
  <c r="R25" i="29"/>
  <c r="J25" i="29"/>
  <c r="V25" i="29" s="1"/>
  <c r="V24" i="29"/>
  <c r="R24" i="29"/>
  <c r="J24" i="29"/>
  <c r="R23" i="29"/>
  <c r="J23" i="29"/>
  <c r="V23" i="29" s="1"/>
  <c r="R22" i="29"/>
  <c r="J22" i="29"/>
  <c r="V22" i="29" s="1"/>
  <c r="R21" i="29"/>
  <c r="J21" i="29"/>
  <c r="V21" i="29" s="1"/>
  <c r="V20" i="29"/>
  <c r="R20" i="29"/>
  <c r="J20" i="29"/>
  <c r="R19" i="29"/>
  <c r="J19" i="29"/>
  <c r="V19" i="29" s="1"/>
  <c r="R18" i="29"/>
  <c r="J18" i="29"/>
  <c r="V18" i="29" s="1"/>
  <c r="R17" i="29"/>
  <c r="J17" i="29"/>
  <c r="V17" i="29" s="1"/>
  <c r="V16" i="29"/>
  <c r="R16" i="29"/>
  <c r="J16" i="29"/>
  <c r="R15" i="29"/>
  <c r="J15" i="29"/>
  <c r="V15" i="29" s="1"/>
  <c r="R14" i="29"/>
  <c r="J14" i="29"/>
  <c r="V14" i="29" s="1"/>
  <c r="R13" i="29"/>
  <c r="J13" i="29"/>
  <c r="V13" i="29" s="1"/>
  <c r="V12" i="29"/>
  <c r="R12" i="29"/>
  <c r="J12" i="29"/>
  <c r="Y11" i="29"/>
  <c r="AA11" i="29" s="1"/>
  <c r="R11" i="29"/>
  <c r="U11" i="29" s="1"/>
  <c r="J11" i="29"/>
  <c r="V11" i="29" s="1"/>
  <c r="V40" i="28" l="1"/>
  <c r="R40" i="28"/>
  <c r="J40" i="28"/>
  <c r="R39" i="28"/>
  <c r="J39" i="28"/>
  <c r="V39" i="28" s="1"/>
  <c r="R38" i="28"/>
  <c r="J38" i="28"/>
  <c r="V38" i="28" s="1"/>
  <c r="V37" i="28"/>
  <c r="R37" i="28"/>
  <c r="J37" i="28"/>
  <c r="V36" i="28"/>
  <c r="R36" i="28"/>
  <c r="J36" i="28"/>
  <c r="R35" i="28"/>
  <c r="J35" i="28"/>
  <c r="V35" i="28" s="1"/>
  <c r="R34" i="28"/>
  <c r="J34" i="28"/>
  <c r="V34" i="28" s="1"/>
  <c r="V33" i="28"/>
  <c r="R33" i="28"/>
  <c r="J33" i="28"/>
  <c r="V32" i="28"/>
  <c r="R32" i="28"/>
  <c r="J32" i="28"/>
  <c r="R31" i="28"/>
  <c r="J31" i="28"/>
  <c r="V31" i="28" s="1"/>
  <c r="R30" i="28"/>
  <c r="J30" i="28"/>
  <c r="V30" i="28" s="1"/>
  <c r="V29" i="28"/>
  <c r="R29" i="28"/>
  <c r="J29" i="28"/>
  <c r="V28" i="28"/>
  <c r="R28" i="28"/>
  <c r="J28" i="28"/>
  <c r="R27" i="28"/>
  <c r="J27" i="28"/>
  <c r="V27" i="28" s="1"/>
  <c r="R26" i="28"/>
  <c r="J26" i="28"/>
  <c r="V26" i="28" s="1"/>
  <c r="V25" i="28"/>
  <c r="R25" i="28"/>
  <c r="J25" i="28"/>
  <c r="V24" i="28"/>
  <c r="R24" i="28"/>
  <c r="J24" i="28"/>
  <c r="R23" i="28"/>
  <c r="J23" i="28"/>
  <c r="V23" i="28" s="1"/>
  <c r="R22" i="28"/>
  <c r="J22" i="28"/>
  <c r="V22" i="28" s="1"/>
  <c r="V21" i="28"/>
  <c r="R21" i="28"/>
  <c r="J21" i="28"/>
  <c r="V20" i="28"/>
  <c r="R20" i="28"/>
  <c r="J20" i="28"/>
  <c r="R19" i="28"/>
  <c r="J19" i="28"/>
  <c r="V19" i="28" s="1"/>
  <c r="R18" i="28"/>
  <c r="J18" i="28"/>
  <c r="V18" i="28" s="1"/>
  <c r="V17" i="28"/>
  <c r="R17" i="28"/>
  <c r="J17" i="28"/>
  <c r="V16" i="28"/>
  <c r="R16" i="28"/>
  <c r="J16" i="28"/>
  <c r="R15" i="28"/>
  <c r="J15" i="28"/>
  <c r="V15" i="28" s="1"/>
  <c r="R14" i="28"/>
  <c r="J14" i="28"/>
  <c r="V14" i="28" s="1"/>
  <c r="V13" i="28"/>
  <c r="R13" i="28"/>
  <c r="J13" i="28"/>
  <c r="V12" i="28"/>
  <c r="R12" i="28"/>
  <c r="J12" i="28"/>
  <c r="R11" i="28"/>
  <c r="U11" i="28" s="1"/>
  <c r="V11" i="28" s="1"/>
  <c r="Y11" i="28" s="1"/>
  <c r="AA11" i="28" s="1"/>
  <c r="J11" i="28"/>
  <c r="R40" i="27" l="1"/>
  <c r="J40" i="27"/>
  <c r="V40" i="27" s="1"/>
  <c r="V39" i="27"/>
  <c r="R39" i="27"/>
  <c r="J39" i="27"/>
  <c r="R38" i="27"/>
  <c r="J38" i="27"/>
  <c r="V38" i="27" s="1"/>
  <c r="R37" i="27"/>
  <c r="J37" i="27"/>
  <c r="V37" i="27" s="1"/>
  <c r="R36" i="27"/>
  <c r="J36" i="27"/>
  <c r="V36" i="27" s="1"/>
  <c r="V35" i="27"/>
  <c r="R35" i="27"/>
  <c r="J35" i="27"/>
  <c r="R34" i="27"/>
  <c r="J34" i="27"/>
  <c r="V34" i="27" s="1"/>
  <c r="R33" i="27"/>
  <c r="J33" i="27"/>
  <c r="V33" i="27" s="1"/>
  <c r="R32" i="27"/>
  <c r="J32" i="27"/>
  <c r="V32" i="27" s="1"/>
  <c r="V31" i="27"/>
  <c r="R31" i="27"/>
  <c r="J31" i="27"/>
  <c r="R30" i="27"/>
  <c r="J30" i="27"/>
  <c r="V30" i="27" s="1"/>
  <c r="R29" i="27"/>
  <c r="J29" i="27"/>
  <c r="V29" i="27" s="1"/>
  <c r="R28" i="27"/>
  <c r="J28" i="27"/>
  <c r="V28" i="27" s="1"/>
  <c r="V27" i="27"/>
  <c r="R27" i="27"/>
  <c r="J27" i="27"/>
  <c r="R26" i="27"/>
  <c r="J26" i="27"/>
  <c r="V26" i="27" s="1"/>
  <c r="R25" i="27"/>
  <c r="J25" i="27"/>
  <c r="V25" i="27" s="1"/>
  <c r="R24" i="27"/>
  <c r="J24" i="27"/>
  <c r="V24" i="27" s="1"/>
  <c r="V23" i="27"/>
  <c r="R23" i="27"/>
  <c r="J23" i="27"/>
  <c r="R22" i="27"/>
  <c r="J22" i="27"/>
  <c r="V22" i="27" s="1"/>
  <c r="R21" i="27"/>
  <c r="J21" i="27"/>
  <c r="V21" i="27" s="1"/>
  <c r="R20" i="27"/>
  <c r="J20" i="27"/>
  <c r="V20" i="27" s="1"/>
  <c r="V19" i="27"/>
  <c r="R19" i="27"/>
  <c r="J19" i="27"/>
  <c r="R18" i="27"/>
  <c r="J18" i="27"/>
  <c r="V18" i="27" s="1"/>
  <c r="R17" i="27"/>
  <c r="J17" i="27"/>
  <c r="V17" i="27" s="1"/>
  <c r="R16" i="27"/>
  <c r="J16" i="27"/>
  <c r="V16" i="27" s="1"/>
  <c r="V15" i="27"/>
  <c r="R15" i="27"/>
  <c r="J15" i="27"/>
  <c r="R14" i="27"/>
  <c r="J14" i="27"/>
  <c r="V14" i="27" s="1"/>
  <c r="R13" i="27"/>
  <c r="J13" i="27"/>
  <c r="V13" i="27" s="1"/>
  <c r="R12" i="27"/>
  <c r="J12" i="27"/>
  <c r="V12" i="27" s="1"/>
  <c r="R11" i="27"/>
  <c r="U11" i="27" s="1"/>
  <c r="J11" i="27"/>
  <c r="V11" i="27" l="1"/>
  <c r="Y11" i="27" s="1"/>
  <c r="AA11" i="27" s="1"/>
  <c r="R41" i="26" l="1"/>
  <c r="J41" i="26"/>
  <c r="V41" i="26" s="1"/>
  <c r="V40" i="26"/>
  <c r="R40" i="26"/>
  <c r="J40" i="26"/>
  <c r="R39" i="26"/>
  <c r="J39" i="26"/>
  <c r="V39" i="26" s="1"/>
  <c r="R38" i="26"/>
  <c r="J38" i="26"/>
  <c r="V38" i="26" s="1"/>
  <c r="R37" i="26"/>
  <c r="J37" i="26"/>
  <c r="V37" i="26" s="1"/>
  <c r="V36" i="26"/>
  <c r="R36" i="26"/>
  <c r="J36" i="26"/>
  <c r="R35" i="26"/>
  <c r="J35" i="26"/>
  <c r="V35" i="26" s="1"/>
  <c r="R34" i="26"/>
  <c r="J34" i="26"/>
  <c r="V34" i="26" s="1"/>
  <c r="R33" i="26"/>
  <c r="J33" i="26"/>
  <c r="V33" i="26" s="1"/>
  <c r="V32" i="26"/>
  <c r="R32" i="26"/>
  <c r="J32" i="26"/>
  <c r="R31" i="26"/>
  <c r="J31" i="26"/>
  <c r="V31" i="26" s="1"/>
  <c r="R30" i="26"/>
  <c r="J30" i="26"/>
  <c r="V30" i="26" s="1"/>
  <c r="R29" i="26"/>
  <c r="J29" i="26"/>
  <c r="V29" i="26" s="1"/>
  <c r="V28" i="26"/>
  <c r="R28" i="26"/>
  <c r="J28" i="26"/>
  <c r="R27" i="26"/>
  <c r="J27" i="26"/>
  <c r="V27" i="26" s="1"/>
  <c r="R26" i="26"/>
  <c r="J26" i="26"/>
  <c r="V26" i="26" s="1"/>
  <c r="R25" i="26"/>
  <c r="J25" i="26"/>
  <c r="V25" i="26" s="1"/>
  <c r="V24" i="26"/>
  <c r="R24" i="26"/>
  <c r="J24" i="26"/>
  <c r="R23" i="26"/>
  <c r="J23" i="26"/>
  <c r="V23" i="26" s="1"/>
  <c r="R22" i="26"/>
  <c r="J22" i="26"/>
  <c r="V22" i="26" s="1"/>
  <c r="R21" i="26"/>
  <c r="J21" i="26"/>
  <c r="V21" i="26" s="1"/>
  <c r="V20" i="26"/>
  <c r="R20" i="26"/>
  <c r="J20" i="26"/>
  <c r="R19" i="26"/>
  <c r="J19" i="26"/>
  <c r="V19" i="26" s="1"/>
  <c r="R18" i="26"/>
  <c r="J18" i="26"/>
  <c r="V18" i="26" s="1"/>
  <c r="V17" i="26"/>
  <c r="R17" i="26"/>
  <c r="J17" i="26"/>
  <c r="V16" i="26"/>
  <c r="R16" i="26"/>
  <c r="J16" i="26"/>
  <c r="R15" i="26"/>
  <c r="J15" i="26"/>
  <c r="V15" i="26" s="1"/>
  <c r="R14" i="26"/>
  <c r="U14" i="26" s="1"/>
  <c r="J14" i="26"/>
  <c r="V14" i="26" s="1"/>
  <c r="Y13" i="26"/>
  <c r="AA13" i="26" s="1"/>
  <c r="V13" i="26"/>
  <c r="U13" i="26"/>
  <c r="R13" i="26"/>
  <c r="J13" i="26"/>
  <c r="AA12" i="26"/>
  <c r="Y12" i="26"/>
  <c r="R12" i="26"/>
  <c r="U12" i="26" s="1"/>
  <c r="J12" i="26"/>
  <c r="Y11" i="26"/>
  <c r="AA11" i="26" s="1"/>
  <c r="V11" i="26"/>
  <c r="U11" i="26"/>
  <c r="R11" i="26"/>
  <c r="J11" i="26"/>
  <c r="W14" i="26" l="1"/>
  <c r="X14" i="26"/>
  <c r="V12" i="26"/>
  <c r="Y14" i="26" l="1"/>
  <c r="AA14" i="26" s="1"/>
  <c r="R40" i="25" l="1"/>
  <c r="J40" i="25"/>
  <c r="V40" i="25" s="1"/>
  <c r="V39" i="25"/>
  <c r="R39" i="25"/>
  <c r="J39" i="25"/>
  <c r="R38" i="25"/>
  <c r="J38" i="25"/>
  <c r="V38" i="25" s="1"/>
  <c r="R37" i="25"/>
  <c r="J37" i="25"/>
  <c r="V37" i="25" s="1"/>
  <c r="R36" i="25"/>
  <c r="J36" i="25"/>
  <c r="V36" i="25" s="1"/>
  <c r="V35" i="25"/>
  <c r="R35" i="25"/>
  <c r="J35" i="25"/>
  <c r="R34" i="25"/>
  <c r="J34" i="25"/>
  <c r="V34" i="25" s="1"/>
  <c r="R33" i="25"/>
  <c r="J33" i="25"/>
  <c r="V33" i="25" s="1"/>
  <c r="R32" i="25"/>
  <c r="J32" i="25"/>
  <c r="V32" i="25" s="1"/>
  <c r="V31" i="25"/>
  <c r="R31" i="25"/>
  <c r="J31" i="25"/>
  <c r="R30" i="25"/>
  <c r="J30" i="25"/>
  <c r="V30" i="25" s="1"/>
  <c r="R29" i="25"/>
  <c r="J29" i="25"/>
  <c r="V29" i="25" s="1"/>
  <c r="V28" i="25"/>
  <c r="R28" i="25"/>
  <c r="J28" i="25"/>
  <c r="V27" i="25"/>
  <c r="R27" i="25"/>
  <c r="J27" i="25"/>
  <c r="R26" i="25"/>
  <c r="J26" i="25"/>
  <c r="V26" i="25" s="1"/>
  <c r="R25" i="25"/>
  <c r="J25" i="25"/>
  <c r="V25" i="25" s="1"/>
  <c r="V24" i="25"/>
  <c r="R24" i="25"/>
  <c r="J24" i="25"/>
  <c r="V23" i="25"/>
  <c r="R23" i="25"/>
  <c r="J23" i="25"/>
  <c r="R22" i="25"/>
  <c r="J22" i="25"/>
  <c r="V22" i="25" s="1"/>
  <c r="R21" i="25"/>
  <c r="J21" i="25"/>
  <c r="V21" i="25" s="1"/>
  <c r="V20" i="25"/>
  <c r="R20" i="25"/>
  <c r="J20" i="25"/>
  <c r="V19" i="25"/>
  <c r="R19" i="25"/>
  <c r="J19" i="25"/>
  <c r="R18" i="25"/>
  <c r="J18" i="25"/>
  <c r="V18" i="25" s="1"/>
  <c r="R17" i="25"/>
  <c r="J17" i="25"/>
  <c r="V17" i="25" s="1"/>
  <c r="V16" i="25"/>
  <c r="R16" i="25"/>
  <c r="J16" i="25"/>
  <c r="V15" i="25"/>
  <c r="R15" i="25"/>
  <c r="J15" i="25"/>
  <c r="R14" i="25"/>
  <c r="J14" i="25"/>
  <c r="V14" i="25" s="1"/>
  <c r="AA13" i="25"/>
  <c r="R13" i="25"/>
  <c r="U13" i="25" s="1"/>
  <c r="V13" i="25" s="1"/>
  <c r="W13" i="25" s="1"/>
  <c r="J13" i="25"/>
  <c r="AA12" i="25"/>
  <c r="Y12" i="25"/>
  <c r="R12" i="25"/>
  <c r="U12" i="25" s="1"/>
  <c r="V12" i="25" s="1"/>
  <c r="J12" i="25"/>
  <c r="AA11" i="25"/>
  <c r="U11" i="25"/>
  <c r="R11" i="25"/>
  <c r="J11" i="25"/>
  <c r="V11" i="25" s="1"/>
  <c r="R39" i="24" l="1"/>
  <c r="J39" i="24"/>
  <c r="V39" i="24" s="1"/>
  <c r="V38" i="24"/>
  <c r="R38" i="24"/>
  <c r="J38" i="24"/>
  <c r="V37" i="24"/>
  <c r="R37" i="24"/>
  <c r="J37" i="24"/>
  <c r="R36" i="24"/>
  <c r="J36" i="24"/>
  <c r="V36" i="24" s="1"/>
  <c r="R35" i="24"/>
  <c r="J35" i="24"/>
  <c r="V35" i="24" s="1"/>
  <c r="V34" i="24"/>
  <c r="R34" i="24"/>
  <c r="J34" i="24"/>
  <c r="V33" i="24"/>
  <c r="R33" i="24"/>
  <c r="J33" i="24"/>
  <c r="R32" i="24"/>
  <c r="J32" i="24"/>
  <c r="V32" i="24" s="1"/>
  <c r="R31" i="24"/>
  <c r="J31" i="24"/>
  <c r="V31" i="24" s="1"/>
  <c r="V30" i="24"/>
  <c r="R30" i="24"/>
  <c r="J30" i="24"/>
  <c r="V29" i="24"/>
  <c r="R29" i="24"/>
  <c r="J29" i="24"/>
  <c r="R28" i="24"/>
  <c r="J28" i="24"/>
  <c r="V28" i="24" s="1"/>
  <c r="R27" i="24"/>
  <c r="J27" i="24"/>
  <c r="V27" i="24" s="1"/>
  <c r="V26" i="24"/>
  <c r="R26" i="24"/>
  <c r="J26" i="24"/>
  <c r="V25" i="24"/>
  <c r="R25" i="24"/>
  <c r="J25" i="24"/>
  <c r="R24" i="24"/>
  <c r="J24" i="24"/>
  <c r="V24" i="24" s="1"/>
  <c r="R23" i="24"/>
  <c r="J23" i="24"/>
  <c r="V23" i="24" s="1"/>
  <c r="V22" i="24"/>
  <c r="R22" i="24"/>
  <c r="J22" i="24"/>
  <c r="V21" i="24"/>
  <c r="R21" i="24"/>
  <c r="J21" i="24"/>
  <c r="R20" i="24"/>
  <c r="J20" i="24"/>
  <c r="V20" i="24" s="1"/>
  <c r="R19" i="24"/>
  <c r="J19" i="24"/>
  <c r="V19" i="24" s="1"/>
  <c r="V18" i="24"/>
  <c r="R18" i="24"/>
  <c r="J18" i="24"/>
  <c r="V17" i="24"/>
  <c r="R17" i="24"/>
  <c r="J17" i="24"/>
  <c r="R16" i="24"/>
  <c r="J16" i="24"/>
  <c r="V16" i="24" s="1"/>
  <c r="R15" i="24"/>
  <c r="J15" i="24"/>
  <c r="V15" i="24" s="1"/>
  <c r="AA14" i="24"/>
  <c r="R14" i="24"/>
  <c r="U14" i="24" s="1"/>
  <c r="J14" i="24"/>
  <c r="AA13" i="24"/>
  <c r="V13" i="24"/>
  <c r="W13" i="24" s="1"/>
  <c r="U13" i="24"/>
  <c r="J13" i="24"/>
  <c r="Y12" i="24"/>
  <c r="AA12" i="24" s="1"/>
  <c r="R12" i="24"/>
  <c r="U12" i="24" s="1"/>
  <c r="V12" i="24" s="1"/>
  <c r="AA11" i="24"/>
  <c r="R11" i="24"/>
  <c r="U11" i="24" s="1"/>
  <c r="J11" i="24"/>
  <c r="V11" i="24" s="1"/>
  <c r="V14" i="24" l="1"/>
  <c r="W14" i="24" s="1"/>
  <c r="R41" i="23" l="1"/>
  <c r="J41" i="23"/>
  <c r="V41" i="23" s="1"/>
  <c r="V40" i="23"/>
  <c r="R40" i="23"/>
  <c r="J40" i="23"/>
  <c r="R39" i="23"/>
  <c r="J39" i="23"/>
  <c r="V39" i="23" s="1"/>
  <c r="R38" i="23"/>
  <c r="J38" i="23"/>
  <c r="V38" i="23" s="1"/>
  <c r="R37" i="23"/>
  <c r="J37" i="23"/>
  <c r="V37" i="23" s="1"/>
  <c r="V36" i="23"/>
  <c r="R36" i="23"/>
  <c r="J36" i="23"/>
  <c r="R35" i="23"/>
  <c r="J35" i="23"/>
  <c r="V35" i="23" s="1"/>
  <c r="R34" i="23"/>
  <c r="J34" i="23"/>
  <c r="V34" i="23" s="1"/>
  <c r="R33" i="23"/>
  <c r="J33" i="23"/>
  <c r="V33" i="23" s="1"/>
  <c r="V32" i="23"/>
  <c r="R32" i="23"/>
  <c r="J32" i="23"/>
  <c r="R31" i="23"/>
  <c r="J31" i="23"/>
  <c r="V31" i="23" s="1"/>
  <c r="R30" i="23"/>
  <c r="J30" i="23"/>
  <c r="V30" i="23" s="1"/>
  <c r="R29" i="23"/>
  <c r="J29" i="23"/>
  <c r="V29" i="23" s="1"/>
  <c r="V28" i="23"/>
  <c r="R28" i="23"/>
  <c r="J28" i="23"/>
  <c r="R27" i="23"/>
  <c r="J27" i="23"/>
  <c r="V27" i="23" s="1"/>
  <c r="R26" i="23"/>
  <c r="J26" i="23"/>
  <c r="V26" i="23" s="1"/>
  <c r="R25" i="23"/>
  <c r="J25" i="23"/>
  <c r="V25" i="23" s="1"/>
  <c r="V24" i="23"/>
  <c r="R24" i="23"/>
  <c r="J24" i="23"/>
  <c r="R23" i="23"/>
  <c r="J23" i="23"/>
  <c r="V23" i="23" s="1"/>
  <c r="R22" i="23"/>
  <c r="J22" i="23"/>
  <c r="V22" i="23" s="1"/>
  <c r="R21" i="23"/>
  <c r="J21" i="23"/>
  <c r="V21" i="23" s="1"/>
  <c r="V20" i="23"/>
  <c r="R20" i="23"/>
  <c r="J20" i="23"/>
  <c r="R19" i="23"/>
  <c r="J19" i="23"/>
  <c r="V19" i="23" s="1"/>
  <c r="R18" i="23"/>
  <c r="J18" i="23"/>
  <c r="V18" i="23" s="1"/>
  <c r="R17" i="23"/>
  <c r="J17" i="23"/>
  <c r="V17" i="23" s="1"/>
  <c r="V16" i="23"/>
  <c r="R16" i="23"/>
  <c r="J16" i="23"/>
  <c r="R15" i="23"/>
  <c r="J15" i="23"/>
  <c r="V15" i="23" s="1"/>
  <c r="R14" i="23"/>
  <c r="J14" i="23"/>
  <c r="V14" i="23" s="1"/>
  <c r="R13" i="23"/>
  <c r="J13" i="23"/>
  <c r="V13" i="23" s="1"/>
  <c r="V12" i="23"/>
  <c r="R12" i="23"/>
  <c r="J12" i="23"/>
  <c r="Y11" i="23"/>
  <c r="AA11" i="23" s="1"/>
  <c r="R11" i="23"/>
  <c r="U11" i="23" s="1"/>
  <c r="J11" i="23"/>
  <c r="V11" i="23" l="1"/>
  <c r="R41" i="22" l="1"/>
  <c r="J41" i="22"/>
  <c r="V41" i="22" s="1"/>
  <c r="V40" i="22"/>
  <c r="R40" i="22"/>
  <c r="J40" i="22"/>
  <c r="R39" i="22"/>
  <c r="J39" i="22"/>
  <c r="V39" i="22" s="1"/>
  <c r="R38" i="22"/>
  <c r="J38" i="22"/>
  <c r="V38" i="22" s="1"/>
  <c r="R37" i="22"/>
  <c r="J37" i="22"/>
  <c r="V37" i="22" s="1"/>
  <c r="V36" i="22"/>
  <c r="R36" i="22"/>
  <c r="J36" i="22"/>
  <c r="R35" i="22"/>
  <c r="J35" i="22"/>
  <c r="V35" i="22" s="1"/>
  <c r="R34" i="22"/>
  <c r="J34" i="22"/>
  <c r="V34" i="22" s="1"/>
  <c r="R33" i="22"/>
  <c r="J33" i="22"/>
  <c r="V33" i="22" s="1"/>
  <c r="V32" i="22"/>
  <c r="R32" i="22"/>
  <c r="J32" i="22"/>
  <c r="R31" i="22"/>
  <c r="J31" i="22"/>
  <c r="V31" i="22" s="1"/>
  <c r="R30" i="22"/>
  <c r="J30" i="22"/>
  <c r="V30" i="22" s="1"/>
  <c r="R29" i="22"/>
  <c r="J29" i="22"/>
  <c r="V29" i="22" s="1"/>
  <c r="V28" i="22"/>
  <c r="R28" i="22"/>
  <c r="J28" i="22"/>
  <c r="R27" i="22"/>
  <c r="J27" i="22"/>
  <c r="V27" i="22" s="1"/>
  <c r="R26" i="22"/>
  <c r="J26" i="22"/>
  <c r="V26" i="22" s="1"/>
  <c r="R25" i="22"/>
  <c r="J25" i="22"/>
  <c r="V25" i="22" s="1"/>
  <c r="V24" i="22"/>
  <c r="R24" i="22"/>
  <c r="J24" i="22"/>
  <c r="R23" i="22"/>
  <c r="J23" i="22"/>
  <c r="V23" i="22" s="1"/>
  <c r="R22" i="22"/>
  <c r="J22" i="22"/>
  <c r="V22" i="22" s="1"/>
  <c r="R21" i="22"/>
  <c r="J21" i="22"/>
  <c r="V21" i="22" s="1"/>
  <c r="V20" i="22"/>
  <c r="R20" i="22"/>
  <c r="J20" i="22"/>
  <c r="R19" i="22"/>
  <c r="J19" i="22"/>
  <c r="V19" i="22" s="1"/>
  <c r="R18" i="22"/>
  <c r="J18" i="22"/>
  <c r="V18" i="22" s="1"/>
  <c r="R17" i="22"/>
  <c r="J17" i="22"/>
  <c r="V17" i="22" s="1"/>
  <c r="V16" i="22"/>
  <c r="R16" i="22"/>
  <c r="J16" i="22"/>
  <c r="R15" i="22"/>
  <c r="J15" i="22"/>
  <c r="V15" i="22" s="1"/>
  <c r="R14" i="22"/>
  <c r="J14" i="22"/>
  <c r="V14" i="22" s="1"/>
  <c r="R13" i="22"/>
  <c r="J13" i="22"/>
  <c r="V13" i="22" s="1"/>
  <c r="V12" i="22"/>
  <c r="R12" i="22"/>
  <c r="J12" i="22"/>
  <c r="Y11" i="22"/>
  <c r="AA11" i="22" s="1"/>
  <c r="R11" i="22"/>
  <c r="U11" i="22" s="1"/>
  <c r="J11" i="22"/>
  <c r="V11" i="22" s="1"/>
  <c r="V41" i="21" l="1"/>
  <c r="R41" i="21"/>
  <c r="J41" i="21"/>
  <c r="V40" i="21"/>
  <c r="R40" i="21"/>
  <c r="J40" i="21"/>
  <c r="R39" i="21"/>
  <c r="J39" i="21"/>
  <c r="V39" i="21" s="1"/>
  <c r="R38" i="21"/>
  <c r="J38" i="21"/>
  <c r="V38" i="21" s="1"/>
  <c r="V37" i="21"/>
  <c r="R37" i="21"/>
  <c r="J37" i="21"/>
  <c r="V36" i="21"/>
  <c r="R36" i="21"/>
  <c r="J36" i="21"/>
  <c r="R35" i="21"/>
  <c r="J35" i="21"/>
  <c r="V35" i="21" s="1"/>
  <c r="R34" i="21"/>
  <c r="J34" i="21"/>
  <c r="V34" i="21" s="1"/>
  <c r="V33" i="21"/>
  <c r="R33" i="21"/>
  <c r="J33" i="21"/>
  <c r="V32" i="21"/>
  <c r="R32" i="21"/>
  <c r="J32" i="21"/>
  <c r="R31" i="21"/>
  <c r="J31" i="21"/>
  <c r="V31" i="21" s="1"/>
  <c r="R30" i="21"/>
  <c r="J30" i="21"/>
  <c r="V30" i="21" s="1"/>
  <c r="V29" i="21"/>
  <c r="R29" i="21"/>
  <c r="J29" i="21"/>
  <c r="V28" i="21"/>
  <c r="R28" i="21"/>
  <c r="J28" i="21"/>
  <c r="R27" i="21"/>
  <c r="J27" i="21"/>
  <c r="V27" i="21" s="1"/>
  <c r="R26" i="21"/>
  <c r="J26" i="21"/>
  <c r="V26" i="21" s="1"/>
  <c r="V25" i="21"/>
  <c r="R25" i="21"/>
  <c r="J25" i="21"/>
  <c r="V24" i="21"/>
  <c r="R24" i="21"/>
  <c r="J24" i="21"/>
  <c r="R23" i="21"/>
  <c r="J23" i="21"/>
  <c r="V23" i="21" s="1"/>
  <c r="R22" i="21"/>
  <c r="J22" i="21"/>
  <c r="V22" i="21" s="1"/>
  <c r="V21" i="21"/>
  <c r="R21" i="21"/>
  <c r="J21" i="21"/>
  <c r="V20" i="21"/>
  <c r="R20" i="21"/>
  <c r="J20" i="21"/>
  <c r="R19" i="21"/>
  <c r="J19" i="21"/>
  <c r="V19" i="21" s="1"/>
  <c r="R18" i="21"/>
  <c r="J18" i="21"/>
  <c r="V18" i="21" s="1"/>
  <c r="V17" i="21"/>
  <c r="R17" i="21"/>
  <c r="J17" i="21"/>
  <c r="V16" i="21"/>
  <c r="R16" i="21"/>
  <c r="J16" i="21"/>
  <c r="R15" i="21"/>
  <c r="J15" i="21"/>
  <c r="V15" i="21" s="1"/>
  <c r="R14" i="21"/>
  <c r="J14" i="21"/>
  <c r="V14" i="21" s="1"/>
  <c r="V13" i="21"/>
  <c r="R13" i="21"/>
  <c r="J13" i="21"/>
  <c r="V12" i="21"/>
  <c r="R12" i="21"/>
  <c r="J12" i="21"/>
  <c r="Y11" i="21"/>
  <c r="AA11" i="21" s="1"/>
  <c r="R11" i="21"/>
  <c r="U11" i="21" s="1"/>
  <c r="V11" i="21" s="1"/>
  <c r="J11" i="21"/>
  <c r="V40" i="20" l="1"/>
  <c r="R40" i="20"/>
  <c r="J40" i="20"/>
  <c r="V39" i="20"/>
  <c r="R39" i="20"/>
  <c r="J39" i="20"/>
  <c r="R38" i="20"/>
  <c r="J38" i="20"/>
  <c r="V38" i="20" s="1"/>
  <c r="R37" i="20"/>
  <c r="J37" i="20"/>
  <c r="V37" i="20" s="1"/>
  <c r="V36" i="20"/>
  <c r="R36" i="20"/>
  <c r="J36" i="20"/>
  <c r="V35" i="20"/>
  <c r="R35" i="20"/>
  <c r="J35" i="20"/>
  <c r="R34" i="20"/>
  <c r="J34" i="20"/>
  <c r="V34" i="20" s="1"/>
  <c r="R33" i="20"/>
  <c r="J33" i="20"/>
  <c r="V33" i="20" s="1"/>
  <c r="V32" i="20"/>
  <c r="R32" i="20"/>
  <c r="J32" i="20"/>
  <c r="V31" i="20"/>
  <c r="R31" i="20"/>
  <c r="J31" i="20"/>
  <c r="R30" i="20"/>
  <c r="J30" i="20"/>
  <c r="V30" i="20" s="1"/>
  <c r="R29" i="20"/>
  <c r="J29" i="20"/>
  <c r="V29" i="20" s="1"/>
  <c r="V28" i="20"/>
  <c r="R28" i="20"/>
  <c r="J28" i="20"/>
  <c r="V27" i="20"/>
  <c r="R27" i="20"/>
  <c r="J27" i="20"/>
  <c r="R26" i="20"/>
  <c r="J26" i="20"/>
  <c r="V26" i="20" s="1"/>
  <c r="R25" i="20"/>
  <c r="J25" i="20"/>
  <c r="V25" i="20" s="1"/>
  <c r="V24" i="20"/>
  <c r="R24" i="20"/>
  <c r="J24" i="20"/>
  <c r="V23" i="20"/>
  <c r="R23" i="20"/>
  <c r="J23" i="20"/>
  <c r="R22" i="20"/>
  <c r="J22" i="20"/>
  <c r="V22" i="20" s="1"/>
  <c r="R21" i="20"/>
  <c r="J21" i="20"/>
  <c r="V21" i="20" s="1"/>
  <c r="V20" i="20"/>
  <c r="R20" i="20"/>
  <c r="J20" i="20"/>
  <c r="V19" i="20"/>
  <c r="R19" i="20"/>
  <c r="J19" i="20"/>
  <c r="R18" i="20"/>
  <c r="J18" i="20"/>
  <c r="V18" i="20" s="1"/>
  <c r="R17" i="20"/>
  <c r="J17" i="20"/>
  <c r="V17" i="20" s="1"/>
  <c r="V16" i="20"/>
  <c r="R16" i="20"/>
  <c r="J16" i="20"/>
  <c r="V15" i="20"/>
  <c r="R15" i="20"/>
  <c r="J15" i="20"/>
  <c r="R14" i="20"/>
  <c r="J14" i="20"/>
  <c r="V14" i="20" s="1"/>
  <c r="R13" i="20"/>
  <c r="J13" i="20"/>
  <c r="V13" i="20" s="1"/>
  <c r="AA12" i="20"/>
  <c r="R12" i="20"/>
  <c r="U12" i="20" s="1"/>
  <c r="J12" i="20"/>
  <c r="Y11" i="20"/>
  <c r="AA11" i="20" s="1"/>
  <c r="V11" i="20"/>
  <c r="U11" i="20"/>
  <c r="R11" i="20"/>
  <c r="J11" i="20"/>
  <c r="V12" i="20" l="1"/>
  <c r="W12" i="20" s="1"/>
  <c r="V41" i="19" l="1"/>
  <c r="R41" i="19"/>
  <c r="J41" i="19"/>
  <c r="V40" i="19"/>
  <c r="R40" i="19"/>
  <c r="J40" i="19"/>
  <c r="R39" i="19"/>
  <c r="J39" i="19"/>
  <c r="V39" i="19" s="1"/>
  <c r="R38" i="19"/>
  <c r="J38" i="19"/>
  <c r="V38" i="19" s="1"/>
  <c r="V37" i="19"/>
  <c r="R37" i="19"/>
  <c r="J37" i="19"/>
  <c r="V36" i="19"/>
  <c r="R36" i="19"/>
  <c r="J36" i="19"/>
  <c r="R35" i="19"/>
  <c r="J35" i="19"/>
  <c r="V35" i="19" s="1"/>
  <c r="R34" i="19"/>
  <c r="J34" i="19"/>
  <c r="V34" i="19" s="1"/>
  <c r="V33" i="19"/>
  <c r="R33" i="19"/>
  <c r="J33" i="19"/>
  <c r="V32" i="19"/>
  <c r="R32" i="19"/>
  <c r="J32" i="19"/>
  <c r="R31" i="19"/>
  <c r="J31" i="19"/>
  <c r="V31" i="19" s="1"/>
  <c r="R30" i="19"/>
  <c r="J30" i="19"/>
  <c r="V30" i="19" s="1"/>
  <c r="V29" i="19"/>
  <c r="R29" i="19"/>
  <c r="J29" i="19"/>
  <c r="V28" i="19"/>
  <c r="R28" i="19"/>
  <c r="J28" i="19"/>
  <c r="R27" i="19"/>
  <c r="J27" i="19"/>
  <c r="V27" i="19" s="1"/>
  <c r="R26" i="19"/>
  <c r="J26" i="19"/>
  <c r="V26" i="19" s="1"/>
  <c r="V25" i="19"/>
  <c r="R25" i="19"/>
  <c r="J25" i="19"/>
  <c r="V24" i="19"/>
  <c r="R24" i="19"/>
  <c r="J24" i="19"/>
  <c r="R23" i="19"/>
  <c r="J23" i="19"/>
  <c r="V23" i="19" s="1"/>
  <c r="R22" i="19"/>
  <c r="J22" i="19"/>
  <c r="V22" i="19" s="1"/>
  <c r="V21" i="19"/>
  <c r="R21" i="19"/>
  <c r="J21" i="19"/>
  <c r="V20" i="19"/>
  <c r="R20" i="19"/>
  <c r="J20" i="19"/>
  <c r="R19" i="19"/>
  <c r="J19" i="19"/>
  <c r="V19" i="19" s="1"/>
  <c r="R18" i="19"/>
  <c r="J18" i="19"/>
  <c r="V18" i="19" s="1"/>
  <c r="V17" i="19"/>
  <c r="R17" i="19"/>
  <c r="J17" i="19"/>
  <c r="V16" i="19"/>
  <c r="R16" i="19"/>
  <c r="J16" i="19"/>
  <c r="R15" i="19"/>
  <c r="J15" i="19"/>
  <c r="V15" i="19" s="1"/>
  <c r="R14" i="19"/>
  <c r="J14" i="19"/>
  <c r="V14" i="19" s="1"/>
  <c r="V13" i="19"/>
  <c r="R13" i="19"/>
  <c r="J13" i="19"/>
  <c r="V12" i="19"/>
  <c r="R12" i="19"/>
  <c r="J12" i="19"/>
  <c r="Y11" i="19"/>
  <c r="AA11" i="19" s="1"/>
  <c r="R11" i="19"/>
  <c r="U11" i="19" s="1"/>
  <c r="V11" i="19" s="1"/>
  <c r="J11" i="19"/>
  <c r="R40" i="18" l="1"/>
  <c r="J40" i="18"/>
  <c r="V40" i="18" s="1"/>
  <c r="R39" i="18"/>
  <c r="J39" i="18"/>
  <c r="V39" i="18" s="1"/>
  <c r="R38" i="18"/>
  <c r="J38" i="18"/>
  <c r="V38" i="18" s="1"/>
  <c r="R37" i="18"/>
  <c r="J37" i="18"/>
  <c r="V37" i="18" s="1"/>
  <c r="R36" i="18"/>
  <c r="J36" i="18"/>
  <c r="V36" i="18" s="1"/>
  <c r="R35" i="18"/>
  <c r="J35" i="18"/>
  <c r="V35" i="18" s="1"/>
  <c r="V34" i="18"/>
  <c r="R34" i="18"/>
  <c r="J34" i="18"/>
  <c r="R33" i="18"/>
  <c r="J33" i="18"/>
  <c r="V33" i="18" s="1"/>
  <c r="R32" i="18"/>
  <c r="J32" i="18"/>
  <c r="V32" i="18" s="1"/>
  <c r="R31" i="18"/>
  <c r="J31" i="18"/>
  <c r="V31" i="18" s="1"/>
  <c r="R30" i="18"/>
  <c r="J30" i="18"/>
  <c r="V30" i="18" s="1"/>
  <c r="R29" i="18"/>
  <c r="J29" i="18"/>
  <c r="V29" i="18" s="1"/>
  <c r="R28" i="18"/>
  <c r="J28" i="18"/>
  <c r="V28" i="18" s="1"/>
  <c r="R27" i="18"/>
  <c r="J27" i="18"/>
  <c r="V27" i="18" s="1"/>
  <c r="R26" i="18"/>
  <c r="J26" i="18"/>
  <c r="V26" i="18" s="1"/>
  <c r="R25" i="18"/>
  <c r="J25" i="18"/>
  <c r="V25" i="18" s="1"/>
  <c r="R24" i="18"/>
  <c r="J24" i="18"/>
  <c r="V24" i="18" s="1"/>
  <c r="R23" i="18"/>
  <c r="J23" i="18"/>
  <c r="V23" i="18" s="1"/>
  <c r="R22" i="18"/>
  <c r="J22" i="18"/>
  <c r="V22" i="18" s="1"/>
  <c r="R21" i="18"/>
  <c r="J21" i="18"/>
  <c r="V21" i="18" s="1"/>
  <c r="R20" i="18"/>
  <c r="J20" i="18"/>
  <c r="V20" i="18" s="1"/>
  <c r="R19" i="18"/>
  <c r="J19" i="18"/>
  <c r="V19" i="18" s="1"/>
  <c r="V18" i="18"/>
  <c r="R18" i="18"/>
  <c r="J18" i="18"/>
  <c r="R17" i="18"/>
  <c r="J17" i="18"/>
  <c r="V17" i="18" s="1"/>
  <c r="R16" i="18"/>
  <c r="J16" i="18"/>
  <c r="V16" i="18" s="1"/>
  <c r="R15" i="18"/>
  <c r="J15" i="18"/>
  <c r="V15" i="18" s="1"/>
  <c r="R14" i="18"/>
  <c r="J14" i="18"/>
  <c r="V14" i="18" s="1"/>
  <c r="R13" i="18"/>
  <c r="J13" i="18"/>
  <c r="V13" i="18" s="1"/>
  <c r="Y12" i="18"/>
  <c r="AA12" i="18" s="1"/>
  <c r="U12" i="18"/>
  <c r="R12" i="18"/>
  <c r="J12" i="18"/>
  <c r="V12" i="18" s="1"/>
  <c r="Y11" i="18"/>
  <c r="AA11" i="18" s="1"/>
  <c r="U11" i="18"/>
  <c r="R11" i="18"/>
  <c r="J11" i="18"/>
  <c r="V11" i="18" s="1"/>
  <c r="R41" i="17" l="1"/>
  <c r="J41" i="17"/>
  <c r="V41" i="17" s="1"/>
  <c r="V40" i="17"/>
  <c r="R40" i="17"/>
  <c r="J40" i="17"/>
  <c r="V39" i="17"/>
  <c r="R39" i="17"/>
  <c r="J39" i="17"/>
  <c r="R38" i="17"/>
  <c r="J38" i="17"/>
  <c r="V38" i="17" s="1"/>
  <c r="R37" i="17"/>
  <c r="J37" i="17"/>
  <c r="V37" i="17" s="1"/>
  <c r="V36" i="17"/>
  <c r="R36" i="17"/>
  <c r="J36" i="17"/>
  <c r="V35" i="17"/>
  <c r="R35" i="17"/>
  <c r="J35" i="17"/>
  <c r="R34" i="17"/>
  <c r="J34" i="17"/>
  <c r="V34" i="17" s="1"/>
  <c r="R33" i="17"/>
  <c r="J33" i="17"/>
  <c r="V33" i="17" s="1"/>
  <c r="V32" i="17"/>
  <c r="R32" i="17"/>
  <c r="J32" i="17"/>
  <c r="V31" i="17"/>
  <c r="R31" i="17"/>
  <c r="J31" i="17"/>
  <c r="R30" i="17"/>
  <c r="J30" i="17"/>
  <c r="V30" i="17" s="1"/>
  <c r="R29" i="17"/>
  <c r="J29" i="17"/>
  <c r="V29" i="17" s="1"/>
  <c r="V28" i="17"/>
  <c r="R28" i="17"/>
  <c r="J28" i="17"/>
  <c r="V27" i="17"/>
  <c r="R27" i="17"/>
  <c r="J27" i="17"/>
  <c r="R26" i="17"/>
  <c r="J26" i="17"/>
  <c r="V26" i="17" s="1"/>
  <c r="R25" i="17"/>
  <c r="J25" i="17"/>
  <c r="V25" i="17" s="1"/>
  <c r="V24" i="17"/>
  <c r="R24" i="17"/>
  <c r="J24" i="17"/>
  <c r="V23" i="17"/>
  <c r="R23" i="17"/>
  <c r="J23" i="17"/>
  <c r="R22" i="17"/>
  <c r="J22" i="17"/>
  <c r="V22" i="17" s="1"/>
  <c r="R21" i="17"/>
  <c r="J21" i="17"/>
  <c r="V21" i="17" s="1"/>
  <c r="V20" i="17"/>
  <c r="R20" i="17"/>
  <c r="J20" i="17"/>
  <c r="V19" i="17"/>
  <c r="R19" i="17"/>
  <c r="J19" i="17"/>
  <c r="R18" i="17"/>
  <c r="J18" i="17"/>
  <c r="V18" i="17" s="1"/>
  <c r="R17" i="17"/>
  <c r="J17" i="17"/>
  <c r="V17" i="17" s="1"/>
  <c r="V16" i="17"/>
  <c r="R16" i="17"/>
  <c r="J16" i="17"/>
  <c r="V15" i="17"/>
  <c r="R15" i="17"/>
  <c r="J15" i="17"/>
  <c r="R14" i="17"/>
  <c r="J14" i="17"/>
  <c r="V14" i="17" s="1"/>
  <c r="R13" i="17"/>
  <c r="J13" i="17"/>
  <c r="V13" i="17" s="1"/>
  <c r="AA12" i="17"/>
  <c r="Y12" i="17"/>
  <c r="R12" i="17"/>
  <c r="U12" i="17" s="1"/>
  <c r="J12" i="17"/>
  <c r="V12" i="17" s="1"/>
  <c r="Y11" i="17"/>
  <c r="AA11" i="17" s="1"/>
  <c r="V11" i="17"/>
  <c r="U11" i="17"/>
  <c r="R11" i="17"/>
  <c r="J11" i="17"/>
  <c r="R41" i="16" l="1"/>
  <c r="J41" i="16"/>
  <c r="V41" i="16" s="1"/>
  <c r="V40" i="16"/>
  <c r="R40" i="16"/>
  <c r="J40" i="16"/>
  <c r="R39" i="16"/>
  <c r="J39" i="16"/>
  <c r="V39" i="16" s="1"/>
  <c r="R38" i="16"/>
  <c r="J38" i="16"/>
  <c r="V38" i="16" s="1"/>
  <c r="R37" i="16"/>
  <c r="J37" i="16"/>
  <c r="V37" i="16" s="1"/>
  <c r="V36" i="16"/>
  <c r="R36" i="16"/>
  <c r="J36" i="16"/>
  <c r="V35" i="16"/>
  <c r="R35" i="16"/>
  <c r="J35" i="16"/>
  <c r="R34" i="16"/>
  <c r="J34" i="16"/>
  <c r="V34" i="16" s="1"/>
  <c r="R33" i="16"/>
  <c r="J33" i="16"/>
  <c r="V33" i="16" s="1"/>
  <c r="V32" i="16"/>
  <c r="R32" i="16"/>
  <c r="J32" i="16"/>
  <c r="R31" i="16"/>
  <c r="J31" i="16"/>
  <c r="V31" i="16" s="1"/>
  <c r="R30" i="16"/>
  <c r="J30" i="16"/>
  <c r="V30" i="16" s="1"/>
  <c r="V29" i="16"/>
  <c r="R29" i="16"/>
  <c r="J29" i="16"/>
  <c r="V28" i="16"/>
  <c r="R28" i="16"/>
  <c r="J28" i="16"/>
  <c r="R27" i="16"/>
  <c r="J27" i="16"/>
  <c r="V27" i="16" s="1"/>
  <c r="R26" i="16"/>
  <c r="J26" i="16"/>
  <c r="V26" i="16" s="1"/>
  <c r="V25" i="16"/>
  <c r="R25" i="16"/>
  <c r="J25" i="16"/>
  <c r="V24" i="16"/>
  <c r="R24" i="16"/>
  <c r="J24" i="16"/>
  <c r="R23" i="16"/>
  <c r="J23" i="16"/>
  <c r="V23" i="16" s="1"/>
  <c r="R22" i="16"/>
  <c r="J22" i="16"/>
  <c r="V22" i="16" s="1"/>
  <c r="R21" i="16"/>
  <c r="J21" i="16"/>
  <c r="V21" i="16" s="1"/>
  <c r="V20" i="16"/>
  <c r="R20" i="16"/>
  <c r="J20" i="16"/>
  <c r="R19" i="16"/>
  <c r="J19" i="16"/>
  <c r="V19" i="16" s="1"/>
  <c r="R18" i="16"/>
  <c r="J18" i="16"/>
  <c r="V18" i="16" s="1"/>
  <c r="R17" i="16"/>
  <c r="J17" i="16"/>
  <c r="V17" i="16" s="1"/>
  <c r="V16" i="16"/>
  <c r="R16" i="16"/>
  <c r="J16" i="16"/>
  <c r="R15" i="16"/>
  <c r="J15" i="16"/>
  <c r="V15" i="16" s="1"/>
  <c r="R14" i="16"/>
  <c r="J14" i="16"/>
  <c r="V14" i="16" s="1"/>
  <c r="R13" i="16"/>
  <c r="J13" i="16"/>
  <c r="V13" i="16" s="1"/>
  <c r="V12" i="16"/>
  <c r="R12" i="16"/>
  <c r="J12" i="16"/>
  <c r="Y11" i="16"/>
  <c r="AA11" i="16" s="1"/>
  <c r="R11" i="16"/>
  <c r="U11" i="16" s="1"/>
  <c r="J11" i="16"/>
  <c r="V11" i="16" s="1"/>
  <c r="R39" i="15" l="1"/>
  <c r="J39" i="15"/>
  <c r="V39" i="15" s="1"/>
  <c r="V38" i="15"/>
  <c r="R38" i="15"/>
  <c r="J38" i="15"/>
  <c r="R37" i="15"/>
  <c r="J37" i="15"/>
  <c r="V37" i="15" s="1"/>
  <c r="R36" i="15"/>
  <c r="J36" i="15"/>
  <c r="V36" i="15" s="1"/>
  <c r="R35" i="15"/>
  <c r="J35" i="15"/>
  <c r="V35" i="15" s="1"/>
  <c r="V34" i="15"/>
  <c r="R34" i="15"/>
  <c r="J34" i="15"/>
  <c r="R33" i="15"/>
  <c r="J33" i="15"/>
  <c r="V33" i="15" s="1"/>
  <c r="R32" i="15"/>
  <c r="J32" i="15"/>
  <c r="V32" i="15" s="1"/>
  <c r="R31" i="15"/>
  <c r="J31" i="15"/>
  <c r="V31" i="15" s="1"/>
  <c r="V30" i="15"/>
  <c r="R30" i="15"/>
  <c r="J30" i="15"/>
  <c r="R29" i="15"/>
  <c r="J29" i="15"/>
  <c r="V29" i="15" s="1"/>
  <c r="R28" i="15"/>
  <c r="J28" i="15"/>
  <c r="V28" i="15" s="1"/>
  <c r="R27" i="15"/>
  <c r="J27" i="15"/>
  <c r="V27" i="15" s="1"/>
  <c r="V26" i="15"/>
  <c r="R26" i="15"/>
  <c r="J26" i="15"/>
  <c r="R25" i="15"/>
  <c r="J25" i="15"/>
  <c r="V25" i="15" s="1"/>
  <c r="R24" i="15"/>
  <c r="J24" i="15"/>
  <c r="V24" i="15" s="1"/>
  <c r="R23" i="15"/>
  <c r="J23" i="15"/>
  <c r="V23" i="15" s="1"/>
  <c r="V22" i="15"/>
  <c r="R22" i="15"/>
  <c r="J22" i="15"/>
  <c r="R21" i="15"/>
  <c r="J21" i="15"/>
  <c r="V21" i="15" s="1"/>
  <c r="R20" i="15"/>
  <c r="J20" i="15"/>
  <c r="V20" i="15" s="1"/>
  <c r="R19" i="15"/>
  <c r="J19" i="15"/>
  <c r="V19" i="15" s="1"/>
  <c r="V18" i="15"/>
  <c r="R18" i="15"/>
  <c r="J18" i="15"/>
  <c r="R17" i="15"/>
  <c r="J17" i="15"/>
  <c r="V17" i="15" s="1"/>
  <c r="R16" i="15"/>
  <c r="J16" i="15"/>
  <c r="V16" i="15" s="1"/>
  <c r="V15" i="15"/>
  <c r="R15" i="15"/>
  <c r="J15" i="15"/>
  <c r="V14" i="15"/>
  <c r="X14" i="15" s="1"/>
  <c r="U14" i="15"/>
  <c r="R14" i="15"/>
  <c r="J14" i="15"/>
  <c r="V13" i="15"/>
  <c r="X13" i="15" s="1"/>
  <c r="U13" i="15"/>
  <c r="R13" i="15"/>
  <c r="J13" i="15"/>
  <c r="AA12" i="15"/>
  <c r="Y12" i="15"/>
  <c r="R12" i="15"/>
  <c r="U12" i="15" s="1"/>
  <c r="J12" i="15"/>
  <c r="X11" i="15"/>
  <c r="Y11" i="15" s="1"/>
  <c r="AA11" i="15" s="1"/>
  <c r="R11" i="15"/>
  <c r="U11" i="15" s="1"/>
  <c r="J11" i="15"/>
  <c r="V11" i="15" s="1"/>
  <c r="V12" i="15" l="1"/>
  <c r="W13" i="15"/>
  <c r="Y13" i="15" s="1"/>
  <c r="AA13" i="15" s="1"/>
  <c r="W14" i="15"/>
  <c r="Y14" i="15" s="1"/>
  <c r="AA14" i="15" s="1"/>
  <c r="R40" i="14" l="1"/>
  <c r="J40" i="14"/>
  <c r="V40" i="14" s="1"/>
  <c r="V39" i="14"/>
  <c r="R39" i="14"/>
  <c r="J39" i="14"/>
  <c r="V38" i="14"/>
  <c r="R38" i="14"/>
  <c r="J38" i="14"/>
  <c r="R37" i="14"/>
  <c r="J37" i="14"/>
  <c r="V37" i="14" s="1"/>
  <c r="R36" i="14"/>
  <c r="J36" i="14"/>
  <c r="V36" i="14" s="1"/>
  <c r="V35" i="14"/>
  <c r="R35" i="14"/>
  <c r="J35" i="14"/>
  <c r="V34" i="14"/>
  <c r="R34" i="14"/>
  <c r="J34" i="14"/>
  <c r="R33" i="14"/>
  <c r="J33" i="14"/>
  <c r="V33" i="14" s="1"/>
  <c r="R32" i="14"/>
  <c r="J32" i="14"/>
  <c r="V32" i="14" s="1"/>
  <c r="V31" i="14"/>
  <c r="R31" i="14"/>
  <c r="J31" i="14"/>
  <c r="V30" i="14"/>
  <c r="R30" i="14"/>
  <c r="J30" i="14"/>
  <c r="R29" i="14"/>
  <c r="J29" i="14"/>
  <c r="V29" i="14" s="1"/>
  <c r="R28" i="14"/>
  <c r="J28" i="14"/>
  <c r="V28" i="14" s="1"/>
  <c r="V27" i="14"/>
  <c r="R27" i="14"/>
  <c r="J27" i="14"/>
  <c r="V26" i="14"/>
  <c r="R26" i="14"/>
  <c r="J26" i="14"/>
  <c r="R25" i="14"/>
  <c r="J25" i="14"/>
  <c r="V25" i="14" s="1"/>
  <c r="R24" i="14"/>
  <c r="J24" i="14"/>
  <c r="V24" i="14" s="1"/>
  <c r="V23" i="14"/>
  <c r="R23" i="14"/>
  <c r="J23" i="14"/>
  <c r="V22" i="14"/>
  <c r="R22" i="14"/>
  <c r="J22" i="14"/>
  <c r="R21" i="14"/>
  <c r="J21" i="14"/>
  <c r="V21" i="14" s="1"/>
  <c r="R20" i="14"/>
  <c r="J20" i="14"/>
  <c r="V20" i="14" s="1"/>
  <c r="V19" i="14"/>
  <c r="R19" i="14"/>
  <c r="J19" i="14"/>
  <c r="V18" i="14"/>
  <c r="R18" i="14"/>
  <c r="J18" i="14"/>
  <c r="R17" i="14"/>
  <c r="J17" i="14"/>
  <c r="V17" i="14" s="1"/>
  <c r="R16" i="14"/>
  <c r="J16" i="14"/>
  <c r="V16" i="14" s="1"/>
  <c r="V15" i="14"/>
  <c r="R15" i="14"/>
  <c r="J15" i="14"/>
  <c r="V14" i="14"/>
  <c r="R14" i="14"/>
  <c r="J14" i="14"/>
  <c r="R13" i="14"/>
  <c r="J13" i="14"/>
  <c r="V13" i="14" s="1"/>
  <c r="R12" i="14"/>
  <c r="U12" i="14" s="1"/>
  <c r="J12" i="14"/>
  <c r="V12" i="14" s="1"/>
  <c r="Y11" i="14"/>
  <c r="AA11" i="14" s="1"/>
  <c r="U11" i="14"/>
  <c r="V11" i="14" s="1"/>
  <c r="R11" i="14"/>
  <c r="J11" i="14"/>
  <c r="W12" i="14" l="1"/>
  <c r="X12" i="14"/>
  <c r="Y12" i="14" l="1"/>
  <c r="AA12" i="14" s="1"/>
  <c r="V41" i="13" l="1"/>
  <c r="R41" i="13"/>
  <c r="J41" i="13"/>
  <c r="V40" i="13"/>
  <c r="R40" i="13"/>
  <c r="J40" i="13"/>
  <c r="R39" i="13"/>
  <c r="J39" i="13"/>
  <c r="V39" i="13" s="1"/>
  <c r="R38" i="13"/>
  <c r="J38" i="13"/>
  <c r="V38" i="13" s="1"/>
  <c r="V37" i="13"/>
  <c r="R37" i="13"/>
  <c r="J37" i="13"/>
  <c r="V36" i="13"/>
  <c r="R36" i="13"/>
  <c r="J36" i="13"/>
  <c r="R35" i="13"/>
  <c r="J35" i="13"/>
  <c r="V35" i="13" s="1"/>
  <c r="R34" i="13"/>
  <c r="J34" i="13"/>
  <c r="V34" i="13" s="1"/>
  <c r="V33" i="13"/>
  <c r="R33" i="13"/>
  <c r="J33" i="13"/>
  <c r="V32" i="13"/>
  <c r="R32" i="13"/>
  <c r="J32" i="13"/>
  <c r="R31" i="13"/>
  <c r="J31" i="13"/>
  <c r="V31" i="13" s="1"/>
  <c r="R30" i="13"/>
  <c r="J30" i="13"/>
  <c r="V30" i="13" s="1"/>
  <c r="V29" i="13"/>
  <c r="R29" i="13"/>
  <c r="J29" i="13"/>
  <c r="V28" i="13"/>
  <c r="R28" i="13"/>
  <c r="J28" i="13"/>
  <c r="R27" i="13"/>
  <c r="J27" i="13"/>
  <c r="V27" i="13" s="1"/>
  <c r="R26" i="13"/>
  <c r="J26" i="13"/>
  <c r="V26" i="13" s="1"/>
  <c r="V25" i="13"/>
  <c r="R25" i="13"/>
  <c r="J25" i="13"/>
  <c r="V24" i="13"/>
  <c r="R24" i="13"/>
  <c r="J24" i="13"/>
  <c r="R23" i="13"/>
  <c r="J23" i="13"/>
  <c r="V23" i="13" s="1"/>
  <c r="R22" i="13"/>
  <c r="J22" i="13"/>
  <c r="V22" i="13" s="1"/>
  <c r="V21" i="13"/>
  <c r="R21" i="13"/>
  <c r="J21" i="13"/>
  <c r="V20" i="13"/>
  <c r="R20" i="13"/>
  <c r="J20" i="13"/>
  <c r="R19" i="13"/>
  <c r="J19" i="13"/>
  <c r="V19" i="13" s="1"/>
  <c r="R18" i="13"/>
  <c r="J18" i="13"/>
  <c r="V18" i="13" s="1"/>
  <c r="V17" i="13"/>
  <c r="R17" i="13"/>
  <c r="J17" i="13"/>
  <c r="V16" i="13"/>
  <c r="R16" i="13"/>
  <c r="J16" i="13"/>
  <c r="R15" i="13"/>
  <c r="J15" i="13"/>
  <c r="V15" i="13" s="1"/>
  <c r="R14" i="13"/>
  <c r="J14" i="13"/>
  <c r="V14" i="13" s="1"/>
  <c r="V13" i="13"/>
  <c r="R13" i="13"/>
  <c r="J13" i="13"/>
  <c r="V12" i="13"/>
  <c r="R12" i="13"/>
  <c r="J12" i="13"/>
  <c r="Y11" i="13"/>
  <c r="AA11" i="13" s="1"/>
  <c r="R11" i="13"/>
  <c r="U11" i="13" s="1"/>
  <c r="V11" i="13" s="1"/>
  <c r="J11" i="13"/>
  <c r="R40" i="12" l="1"/>
  <c r="J40" i="12"/>
  <c r="V40" i="12" s="1"/>
  <c r="V39" i="12"/>
  <c r="R39" i="12"/>
  <c r="J39" i="12"/>
  <c r="V38" i="12"/>
  <c r="R38" i="12"/>
  <c r="J38" i="12"/>
  <c r="R37" i="12"/>
  <c r="J37" i="12"/>
  <c r="V37" i="12" s="1"/>
  <c r="R36" i="12"/>
  <c r="J36" i="12"/>
  <c r="V36" i="12" s="1"/>
  <c r="V35" i="12"/>
  <c r="R35" i="12"/>
  <c r="J35" i="12"/>
  <c r="V34" i="12"/>
  <c r="R34" i="12"/>
  <c r="J34" i="12"/>
  <c r="R33" i="12"/>
  <c r="J33" i="12"/>
  <c r="V33" i="12" s="1"/>
  <c r="R32" i="12"/>
  <c r="J32" i="12"/>
  <c r="V32" i="12" s="1"/>
  <c r="V31" i="12"/>
  <c r="R31" i="12"/>
  <c r="J31" i="12"/>
  <c r="V30" i="12"/>
  <c r="R30" i="12"/>
  <c r="J30" i="12"/>
  <c r="R29" i="12"/>
  <c r="J29" i="12"/>
  <c r="V29" i="12" s="1"/>
  <c r="R28" i="12"/>
  <c r="J28" i="12"/>
  <c r="V28" i="12" s="1"/>
  <c r="V27" i="12"/>
  <c r="R27" i="12"/>
  <c r="J27" i="12"/>
  <c r="V26" i="12"/>
  <c r="R26" i="12"/>
  <c r="J26" i="12"/>
  <c r="R25" i="12"/>
  <c r="J25" i="12"/>
  <c r="V25" i="12" s="1"/>
  <c r="R24" i="12"/>
  <c r="J24" i="12"/>
  <c r="V24" i="12" s="1"/>
  <c r="V23" i="12"/>
  <c r="R23" i="12"/>
  <c r="J23" i="12"/>
  <c r="V22" i="12"/>
  <c r="R22" i="12"/>
  <c r="J22" i="12"/>
  <c r="R21" i="12"/>
  <c r="J21" i="12"/>
  <c r="V21" i="12" s="1"/>
  <c r="R20" i="12"/>
  <c r="J20" i="12"/>
  <c r="V20" i="12" s="1"/>
  <c r="V19" i="12"/>
  <c r="R19" i="12"/>
  <c r="J19" i="12"/>
  <c r="V18" i="12"/>
  <c r="R18" i="12"/>
  <c r="J18" i="12"/>
  <c r="R17" i="12"/>
  <c r="J17" i="12"/>
  <c r="V17" i="12" s="1"/>
  <c r="R16" i="12"/>
  <c r="J16" i="12"/>
  <c r="V16" i="12" s="1"/>
  <c r="V15" i="12"/>
  <c r="R15" i="12"/>
  <c r="J15" i="12"/>
  <c r="V14" i="12"/>
  <c r="R14" i="12"/>
  <c r="J14" i="12"/>
  <c r="R13" i="12"/>
  <c r="U13" i="12" s="1"/>
  <c r="J13" i="12"/>
  <c r="V13" i="12" s="1"/>
  <c r="Y12" i="12"/>
  <c r="AA12" i="12" s="1"/>
  <c r="V12" i="12"/>
  <c r="U12" i="12"/>
  <c r="R12" i="12"/>
  <c r="J12" i="12"/>
  <c r="X11" i="12"/>
  <c r="Y11" i="12" s="1"/>
  <c r="AA11" i="12" s="1"/>
  <c r="U11" i="12"/>
  <c r="V11" i="12" s="1"/>
  <c r="R11" i="12"/>
  <c r="J11" i="12"/>
  <c r="W13" i="12" l="1"/>
  <c r="X13" i="12"/>
  <c r="Y13" i="12" l="1"/>
  <c r="AA13" i="12" s="1"/>
  <c r="V41" i="11" l="1"/>
  <c r="R41" i="11"/>
  <c r="J41" i="11"/>
  <c r="R40" i="11"/>
  <c r="J40" i="11"/>
  <c r="V40" i="11" s="1"/>
  <c r="R39" i="11"/>
  <c r="J39" i="11"/>
  <c r="V39" i="11" s="1"/>
  <c r="V38" i="11"/>
  <c r="R38" i="11"/>
  <c r="J38" i="11"/>
  <c r="V37" i="11"/>
  <c r="R37" i="11"/>
  <c r="J37" i="11"/>
  <c r="R36" i="11"/>
  <c r="J36" i="11"/>
  <c r="V36" i="11" s="1"/>
  <c r="R35" i="11"/>
  <c r="J35" i="11"/>
  <c r="V35" i="11" s="1"/>
  <c r="V34" i="11"/>
  <c r="R34" i="11"/>
  <c r="J34" i="11"/>
  <c r="V33" i="11"/>
  <c r="R33" i="11"/>
  <c r="J33" i="11"/>
  <c r="R32" i="11"/>
  <c r="J32" i="11"/>
  <c r="V32" i="11" s="1"/>
  <c r="R31" i="11"/>
  <c r="J31" i="11"/>
  <c r="V31" i="11" s="1"/>
  <c r="V30" i="11"/>
  <c r="R30" i="11"/>
  <c r="J30" i="11"/>
  <c r="V29" i="11"/>
  <c r="R29" i="11"/>
  <c r="J29" i="11"/>
  <c r="R28" i="11"/>
  <c r="J28" i="11"/>
  <c r="V28" i="11" s="1"/>
  <c r="R27" i="11"/>
  <c r="J27" i="11"/>
  <c r="V27" i="11" s="1"/>
  <c r="V26" i="11"/>
  <c r="R26" i="11"/>
  <c r="J26" i="11"/>
  <c r="V25" i="11"/>
  <c r="R25" i="11"/>
  <c r="J25" i="11"/>
  <c r="R24" i="11"/>
  <c r="J24" i="11"/>
  <c r="V24" i="11" s="1"/>
  <c r="R23" i="11"/>
  <c r="J23" i="11"/>
  <c r="V23" i="11" s="1"/>
  <c r="V22" i="11"/>
  <c r="R22" i="11"/>
  <c r="J22" i="11"/>
  <c r="V21" i="11"/>
  <c r="R21" i="11"/>
  <c r="J21" i="11"/>
  <c r="R20" i="11"/>
  <c r="J20" i="11"/>
  <c r="V20" i="11" s="1"/>
  <c r="R19" i="11"/>
  <c r="J19" i="11"/>
  <c r="V19" i="11" s="1"/>
  <c r="V18" i="11"/>
  <c r="R18" i="11"/>
  <c r="J18" i="11"/>
  <c r="V17" i="11"/>
  <c r="R17" i="11"/>
  <c r="J17" i="11"/>
  <c r="R16" i="11"/>
  <c r="J16" i="11"/>
  <c r="V16" i="11" s="1"/>
  <c r="R15" i="11"/>
  <c r="J15" i="11"/>
  <c r="V15" i="11" s="1"/>
  <c r="V14" i="11"/>
  <c r="R14" i="11"/>
  <c r="J14" i="11"/>
  <c r="V13" i="11"/>
  <c r="R13" i="11"/>
  <c r="J13" i="11"/>
  <c r="R12" i="11"/>
  <c r="J12" i="11"/>
  <c r="V12" i="11" s="1"/>
  <c r="Y11" i="11"/>
  <c r="AA11" i="11" s="1"/>
  <c r="U11" i="11"/>
  <c r="V11" i="11" s="1"/>
  <c r="R11" i="11"/>
  <c r="J11" i="11"/>
  <c r="R37" i="10" l="1"/>
  <c r="J37" i="10"/>
  <c r="V37" i="10" s="1"/>
  <c r="V36" i="10"/>
  <c r="R36" i="10"/>
  <c r="J36" i="10"/>
  <c r="R35" i="10"/>
  <c r="J35" i="10"/>
  <c r="V35" i="10" s="1"/>
  <c r="R34" i="10"/>
  <c r="J34" i="10"/>
  <c r="V34" i="10" s="1"/>
  <c r="R33" i="10"/>
  <c r="J33" i="10"/>
  <c r="V33" i="10" s="1"/>
  <c r="V32" i="10"/>
  <c r="R32" i="10"/>
  <c r="J32" i="10"/>
  <c r="R31" i="10"/>
  <c r="J31" i="10"/>
  <c r="V31" i="10" s="1"/>
  <c r="R30" i="10"/>
  <c r="J30" i="10"/>
  <c r="V30" i="10" s="1"/>
  <c r="R29" i="10"/>
  <c r="J29" i="10"/>
  <c r="V29" i="10" s="1"/>
  <c r="V28" i="10"/>
  <c r="R28" i="10"/>
  <c r="J28" i="10"/>
  <c r="R27" i="10"/>
  <c r="J27" i="10"/>
  <c r="V27" i="10" s="1"/>
  <c r="R26" i="10"/>
  <c r="J26" i="10"/>
  <c r="V26" i="10" s="1"/>
  <c r="R25" i="10"/>
  <c r="J25" i="10"/>
  <c r="V25" i="10" s="1"/>
  <c r="V24" i="10"/>
  <c r="R24" i="10"/>
  <c r="J24" i="10"/>
  <c r="R23" i="10"/>
  <c r="J23" i="10"/>
  <c r="V23" i="10" s="1"/>
  <c r="R22" i="10"/>
  <c r="J22" i="10"/>
  <c r="V22" i="10" s="1"/>
  <c r="R21" i="10"/>
  <c r="J21" i="10"/>
  <c r="V21" i="10" s="1"/>
  <c r="V20" i="10"/>
  <c r="R20" i="10"/>
  <c r="J20" i="10"/>
  <c r="R19" i="10"/>
  <c r="J19" i="10"/>
  <c r="V19" i="10" s="1"/>
  <c r="R18" i="10"/>
  <c r="J18" i="10"/>
  <c r="V18" i="10" s="1"/>
  <c r="R17" i="10"/>
  <c r="J17" i="10"/>
  <c r="V17" i="10" s="1"/>
  <c r="R16" i="10"/>
  <c r="U16" i="10" s="1"/>
  <c r="V16" i="10" s="1"/>
  <c r="J16" i="10"/>
  <c r="R15" i="10"/>
  <c r="U15" i="10" s="1"/>
  <c r="V15" i="10" s="1"/>
  <c r="J15" i="10"/>
  <c r="R14" i="10"/>
  <c r="U14" i="10" s="1"/>
  <c r="V14" i="10" s="1"/>
  <c r="J14" i="10"/>
  <c r="R13" i="10"/>
  <c r="U13" i="10" s="1"/>
  <c r="V13" i="10" s="1"/>
  <c r="J13" i="10"/>
  <c r="X12" i="10"/>
  <c r="Y12" i="10" s="1"/>
  <c r="AA12" i="10" s="1"/>
  <c r="U12" i="10"/>
  <c r="R12" i="10"/>
  <c r="J12" i="10"/>
  <c r="V12" i="10" s="1"/>
  <c r="Y11" i="10"/>
  <c r="AA11" i="10" s="1"/>
  <c r="U11" i="10"/>
  <c r="R11" i="10"/>
  <c r="J11" i="10"/>
  <c r="V11" i="10" s="1"/>
  <c r="X14" i="10" l="1"/>
  <c r="W14" i="10"/>
  <c r="X16" i="10"/>
  <c r="W16" i="10"/>
  <c r="Y16" i="10" s="1"/>
  <c r="AA16" i="10" s="1"/>
  <c r="X15" i="10"/>
  <c r="W15" i="10"/>
  <c r="X13" i="10"/>
  <c r="W13" i="10"/>
  <c r="Y13" i="10" s="1"/>
  <c r="AA13" i="10" s="1"/>
  <c r="Y15" i="10" l="1"/>
  <c r="AA15" i="10" s="1"/>
  <c r="Y14" i="10"/>
  <c r="AA14" i="10" s="1"/>
  <c r="R41" i="9" l="1"/>
  <c r="J41" i="9"/>
  <c r="V41" i="9" s="1"/>
  <c r="V40" i="9"/>
  <c r="R40" i="9"/>
  <c r="J40" i="9"/>
  <c r="R39" i="9"/>
  <c r="J39" i="9"/>
  <c r="V39" i="9" s="1"/>
  <c r="R38" i="9"/>
  <c r="J38" i="9"/>
  <c r="V38" i="9" s="1"/>
  <c r="R37" i="9"/>
  <c r="J37" i="9"/>
  <c r="V37" i="9" s="1"/>
  <c r="V36" i="9"/>
  <c r="R36" i="9"/>
  <c r="J36" i="9"/>
  <c r="R35" i="9"/>
  <c r="J35" i="9"/>
  <c r="V35" i="9" s="1"/>
  <c r="R34" i="9"/>
  <c r="J34" i="9"/>
  <c r="V34" i="9" s="1"/>
  <c r="R33" i="9"/>
  <c r="J33" i="9"/>
  <c r="V33" i="9" s="1"/>
  <c r="V32" i="9"/>
  <c r="R32" i="9"/>
  <c r="J32" i="9"/>
  <c r="R31" i="9"/>
  <c r="J31" i="9"/>
  <c r="V31" i="9" s="1"/>
  <c r="R30" i="9"/>
  <c r="J30" i="9"/>
  <c r="V30" i="9" s="1"/>
  <c r="R29" i="9"/>
  <c r="J29" i="9"/>
  <c r="V29" i="9" s="1"/>
  <c r="V28" i="9"/>
  <c r="R28" i="9"/>
  <c r="J28" i="9"/>
  <c r="R27" i="9"/>
  <c r="J27" i="9"/>
  <c r="V27" i="9" s="1"/>
  <c r="R26" i="9"/>
  <c r="J26" i="9"/>
  <c r="V26" i="9" s="1"/>
  <c r="R25" i="9"/>
  <c r="J25" i="9"/>
  <c r="V25" i="9" s="1"/>
  <c r="V24" i="9"/>
  <c r="R24" i="9"/>
  <c r="J24" i="9"/>
  <c r="R23" i="9"/>
  <c r="J23" i="9"/>
  <c r="V23" i="9" s="1"/>
  <c r="R22" i="9"/>
  <c r="J22" i="9"/>
  <c r="V22" i="9" s="1"/>
  <c r="R21" i="9"/>
  <c r="J21" i="9"/>
  <c r="V21" i="9" s="1"/>
  <c r="V20" i="9"/>
  <c r="R20" i="9"/>
  <c r="J20" i="9"/>
  <c r="R19" i="9"/>
  <c r="J19" i="9"/>
  <c r="V19" i="9" s="1"/>
  <c r="R18" i="9"/>
  <c r="J18" i="9"/>
  <c r="V18" i="9" s="1"/>
  <c r="R17" i="9"/>
  <c r="J17" i="9"/>
  <c r="V17" i="9" s="1"/>
  <c r="V16" i="9"/>
  <c r="R16" i="9"/>
  <c r="J16" i="9"/>
  <c r="R15" i="9"/>
  <c r="J15" i="9"/>
  <c r="V15" i="9" s="1"/>
  <c r="R14" i="9"/>
  <c r="J14" i="9"/>
  <c r="V14" i="9" s="1"/>
  <c r="R13" i="9"/>
  <c r="J13" i="9"/>
  <c r="V13" i="9" s="1"/>
  <c r="V12" i="9"/>
  <c r="J12" i="9"/>
  <c r="V11" i="9"/>
  <c r="Y11" i="9" s="1"/>
  <c r="AA11" i="9" s="1"/>
  <c r="J11" i="9"/>
  <c r="R40" i="8" l="1"/>
  <c r="J40" i="8"/>
  <c r="V40" i="8" s="1"/>
  <c r="V39" i="8"/>
  <c r="R39" i="8"/>
  <c r="J39" i="8"/>
  <c r="R38" i="8"/>
  <c r="J38" i="8"/>
  <c r="V38" i="8" s="1"/>
  <c r="R37" i="8"/>
  <c r="J37" i="8"/>
  <c r="V37" i="8" s="1"/>
  <c r="R36" i="8"/>
  <c r="J36" i="8"/>
  <c r="V36" i="8" s="1"/>
  <c r="V35" i="8"/>
  <c r="R35" i="8"/>
  <c r="J35" i="8"/>
  <c r="R34" i="8"/>
  <c r="J34" i="8"/>
  <c r="V34" i="8" s="1"/>
  <c r="R33" i="8"/>
  <c r="J33" i="8"/>
  <c r="V33" i="8" s="1"/>
  <c r="R32" i="8"/>
  <c r="J32" i="8"/>
  <c r="V32" i="8" s="1"/>
  <c r="V31" i="8"/>
  <c r="R31" i="8"/>
  <c r="J31" i="8"/>
  <c r="R30" i="8"/>
  <c r="J30" i="8"/>
  <c r="V30" i="8" s="1"/>
  <c r="R29" i="8"/>
  <c r="J29" i="8"/>
  <c r="V29" i="8" s="1"/>
  <c r="V28" i="8"/>
  <c r="R28" i="8"/>
  <c r="J28" i="8"/>
  <c r="V27" i="8"/>
  <c r="R27" i="8"/>
  <c r="J27" i="8"/>
  <c r="R26" i="8"/>
  <c r="J26" i="8"/>
  <c r="V26" i="8" s="1"/>
  <c r="R25" i="8"/>
  <c r="J25" i="8"/>
  <c r="V25" i="8" s="1"/>
  <c r="R24" i="8"/>
  <c r="J24" i="8"/>
  <c r="V24" i="8" s="1"/>
  <c r="V23" i="8"/>
  <c r="R23" i="8"/>
  <c r="J23" i="8"/>
  <c r="R22" i="8"/>
  <c r="J22" i="8"/>
  <c r="V22" i="8" s="1"/>
  <c r="R21" i="8"/>
  <c r="J21" i="8"/>
  <c r="V21" i="8" s="1"/>
  <c r="R20" i="8"/>
  <c r="J20" i="8"/>
  <c r="V20" i="8" s="1"/>
  <c r="V19" i="8"/>
  <c r="R19" i="8"/>
  <c r="J19" i="8"/>
  <c r="R18" i="8"/>
  <c r="J18" i="8"/>
  <c r="V18" i="8" s="1"/>
  <c r="R17" i="8"/>
  <c r="J17" i="8"/>
  <c r="V17" i="8" s="1"/>
  <c r="R16" i="8"/>
  <c r="J16" i="8"/>
  <c r="V16" i="8" s="1"/>
  <c r="V15" i="8"/>
  <c r="R15" i="8"/>
  <c r="J15" i="8"/>
  <c r="R14" i="8"/>
  <c r="J14" i="8"/>
  <c r="V14" i="8" s="1"/>
  <c r="R13" i="8"/>
  <c r="J13" i="8"/>
  <c r="V13" i="8" s="1"/>
  <c r="R12" i="8"/>
  <c r="J12" i="8"/>
  <c r="V12" i="8" s="1"/>
  <c r="R11" i="8"/>
  <c r="U11" i="8" s="1"/>
  <c r="J11" i="8"/>
  <c r="V11" i="8" s="1"/>
  <c r="Y11" i="8" s="1"/>
  <c r="AA11" i="8" s="1"/>
  <c r="R41" i="7" l="1"/>
  <c r="J41" i="7"/>
  <c r="V41" i="7" s="1"/>
  <c r="V40" i="7"/>
  <c r="R40" i="7"/>
  <c r="J40" i="7"/>
  <c r="V39" i="7"/>
  <c r="R39" i="7"/>
  <c r="J39" i="7"/>
  <c r="R38" i="7"/>
  <c r="J38" i="7"/>
  <c r="V38" i="7" s="1"/>
  <c r="R37" i="7"/>
  <c r="J37" i="7"/>
  <c r="V37" i="7" s="1"/>
  <c r="V36" i="7"/>
  <c r="R36" i="7"/>
  <c r="J36" i="7"/>
  <c r="V35" i="7"/>
  <c r="R35" i="7"/>
  <c r="J35" i="7"/>
  <c r="R34" i="7"/>
  <c r="J34" i="7"/>
  <c r="V34" i="7" s="1"/>
  <c r="R33" i="7"/>
  <c r="J33" i="7"/>
  <c r="V33" i="7" s="1"/>
  <c r="V32" i="7"/>
  <c r="R32" i="7"/>
  <c r="J32" i="7"/>
  <c r="V31" i="7"/>
  <c r="R31" i="7"/>
  <c r="J31" i="7"/>
  <c r="R30" i="7"/>
  <c r="J30" i="7"/>
  <c r="V30" i="7" s="1"/>
  <c r="R29" i="7"/>
  <c r="J29" i="7"/>
  <c r="V29" i="7" s="1"/>
  <c r="V28" i="7"/>
  <c r="R28" i="7"/>
  <c r="J28" i="7"/>
  <c r="V27" i="7"/>
  <c r="R27" i="7"/>
  <c r="J27" i="7"/>
  <c r="R26" i="7"/>
  <c r="J26" i="7"/>
  <c r="V26" i="7" s="1"/>
  <c r="R25" i="7"/>
  <c r="J25" i="7"/>
  <c r="V25" i="7" s="1"/>
  <c r="V24" i="7"/>
  <c r="R24" i="7"/>
  <c r="J24" i="7"/>
  <c r="V23" i="7"/>
  <c r="R23" i="7"/>
  <c r="J23" i="7"/>
  <c r="R22" i="7"/>
  <c r="J22" i="7"/>
  <c r="V22" i="7" s="1"/>
  <c r="R21" i="7"/>
  <c r="J21" i="7"/>
  <c r="V21" i="7" s="1"/>
  <c r="V20" i="7"/>
  <c r="R20" i="7"/>
  <c r="J20" i="7"/>
  <c r="V19" i="7"/>
  <c r="R19" i="7"/>
  <c r="J19" i="7"/>
  <c r="R18" i="7"/>
  <c r="J18" i="7"/>
  <c r="V18" i="7" s="1"/>
  <c r="R17" i="7"/>
  <c r="J17" i="7"/>
  <c r="V17" i="7" s="1"/>
  <c r="V16" i="7"/>
  <c r="R16" i="7"/>
  <c r="J16" i="7"/>
  <c r="V15" i="7"/>
  <c r="R15" i="7"/>
  <c r="J15" i="7"/>
  <c r="R14" i="7"/>
  <c r="J14" i="7"/>
  <c r="V14" i="7" s="1"/>
  <c r="R13" i="7"/>
  <c r="J13" i="7"/>
  <c r="V13" i="7" s="1"/>
  <c r="V12" i="7"/>
  <c r="R12" i="7"/>
  <c r="J12" i="7"/>
  <c r="Y11" i="7"/>
  <c r="AA11" i="7" s="1"/>
  <c r="R11" i="7"/>
  <c r="U11" i="7" s="1"/>
  <c r="J11" i="7"/>
  <c r="V11" i="7" s="1"/>
  <c r="R41" i="6" l="1"/>
  <c r="J41" i="6"/>
  <c r="V41" i="6" s="1"/>
  <c r="V40" i="6"/>
  <c r="R40" i="6"/>
  <c r="J40" i="6"/>
  <c r="R39" i="6"/>
  <c r="J39" i="6"/>
  <c r="V39" i="6" s="1"/>
  <c r="R38" i="6"/>
  <c r="J38" i="6"/>
  <c r="V38" i="6" s="1"/>
  <c r="R37" i="6"/>
  <c r="J37" i="6"/>
  <c r="V37" i="6" s="1"/>
  <c r="V36" i="6"/>
  <c r="R36" i="6"/>
  <c r="J36" i="6"/>
  <c r="R35" i="6"/>
  <c r="J35" i="6"/>
  <c r="V35" i="6" s="1"/>
  <c r="R34" i="6"/>
  <c r="J34" i="6"/>
  <c r="V34" i="6" s="1"/>
  <c r="R33" i="6"/>
  <c r="J33" i="6"/>
  <c r="V33" i="6" s="1"/>
  <c r="V32" i="6"/>
  <c r="R32" i="6"/>
  <c r="J32" i="6"/>
  <c r="R31" i="6"/>
  <c r="J31" i="6"/>
  <c r="V31" i="6" s="1"/>
  <c r="R30" i="6"/>
  <c r="J30" i="6"/>
  <c r="V30" i="6" s="1"/>
  <c r="V29" i="6"/>
  <c r="R29" i="6"/>
  <c r="J29" i="6"/>
  <c r="V28" i="6"/>
  <c r="R28" i="6"/>
  <c r="J28" i="6"/>
  <c r="R27" i="6"/>
  <c r="J27" i="6"/>
  <c r="V27" i="6" s="1"/>
  <c r="R26" i="6"/>
  <c r="J26" i="6"/>
  <c r="V26" i="6" s="1"/>
  <c r="V25" i="6"/>
  <c r="R25" i="6"/>
  <c r="J25" i="6"/>
  <c r="V24" i="6"/>
  <c r="R24" i="6"/>
  <c r="J24" i="6"/>
  <c r="R23" i="6"/>
  <c r="J23" i="6"/>
  <c r="V23" i="6" s="1"/>
  <c r="R22" i="6"/>
  <c r="J22" i="6"/>
  <c r="V22" i="6" s="1"/>
  <c r="V21" i="6"/>
  <c r="R21" i="6"/>
  <c r="J21" i="6"/>
  <c r="V20" i="6"/>
  <c r="R20" i="6"/>
  <c r="J20" i="6"/>
  <c r="R19" i="6"/>
  <c r="J19" i="6"/>
  <c r="V19" i="6" s="1"/>
  <c r="R18" i="6"/>
  <c r="J18" i="6"/>
  <c r="V18" i="6" s="1"/>
  <c r="V17" i="6"/>
  <c r="R17" i="6"/>
  <c r="J17" i="6"/>
  <c r="V16" i="6"/>
  <c r="R16" i="6"/>
  <c r="J16" i="6"/>
  <c r="R15" i="6"/>
  <c r="J15" i="6"/>
  <c r="V15" i="6" s="1"/>
  <c r="R14" i="6"/>
  <c r="J14" i="6"/>
  <c r="V14" i="6" s="1"/>
  <c r="V13" i="6"/>
  <c r="R13" i="6"/>
  <c r="J13" i="6"/>
  <c r="AA12" i="6"/>
  <c r="Y12" i="6"/>
  <c r="R12" i="6"/>
  <c r="U12" i="6" s="1"/>
  <c r="J12" i="6"/>
  <c r="X11" i="6"/>
  <c r="Y11" i="6" s="1"/>
  <c r="AA11" i="6" s="1"/>
  <c r="R11" i="6"/>
  <c r="U11" i="6" s="1"/>
  <c r="J11" i="6"/>
  <c r="V12" i="6" l="1"/>
  <c r="V11" i="6"/>
  <c r="R38" i="5" l="1"/>
  <c r="J38" i="5"/>
  <c r="V38" i="5" s="1"/>
  <c r="V37" i="5"/>
  <c r="R37" i="5"/>
  <c r="J37" i="5"/>
  <c r="R36" i="5"/>
  <c r="J36" i="5"/>
  <c r="V36" i="5" s="1"/>
  <c r="R35" i="5"/>
  <c r="J35" i="5"/>
  <c r="V35" i="5" s="1"/>
  <c r="R34" i="5"/>
  <c r="J34" i="5"/>
  <c r="V34" i="5" s="1"/>
  <c r="V33" i="5"/>
  <c r="R33" i="5"/>
  <c r="J33" i="5"/>
  <c r="R32" i="5"/>
  <c r="J32" i="5"/>
  <c r="V32" i="5" s="1"/>
  <c r="R31" i="5"/>
  <c r="J31" i="5"/>
  <c r="V31" i="5" s="1"/>
  <c r="R30" i="5"/>
  <c r="J30" i="5"/>
  <c r="V30" i="5" s="1"/>
  <c r="V29" i="5"/>
  <c r="R29" i="5"/>
  <c r="J29" i="5"/>
  <c r="R28" i="5"/>
  <c r="J28" i="5"/>
  <c r="V28" i="5" s="1"/>
  <c r="R27" i="5"/>
  <c r="J27" i="5"/>
  <c r="V27" i="5" s="1"/>
  <c r="R26" i="5"/>
  <c r="J26" i="5"/>
  <c r="V26" i="5" s="1"/>
  <c r="V25" i="5"/>
  <c r="R25" i="5"/>
  <c r="J25" i="5"/>
  <c r="R24" i="5"/>
  <c r="J24" i="5"/>
  <c r="V24" i="5" s="1"/>
  <c r="R23" i="5"/>
  <c r="J23" i="5"/>
  <c r="V23" i="5" s="1"/>
  <c r="R22" i="5"/>
  <c r="J22" i="5"/>
  <c r="V22" i="5" s="1"/>
  <c r="V21" i="5"/>
  <c r="R21" i="5"/>
  <c r="J21" i="5"/>
  <c r="R20" i="5"/>
  <c r="J20" i="5"/>
  <c r="V20" i="5" s="1"/>
  <c r="R19" i="5"/>
  <c r="J19" i="5"/>
  <c r="V19" i="5" s="1"/>
  <c r="V18" i="5"/>
  <c r="R18" i="5"/>
  <c r="J18" i="5"/>
  <c r="V17" i="5"/>
  <c r="R17" i="5"/>
  <c r="J17" i="5"/>
  <c r="AA16" i="5"/>
  <c r="R16" i="5"/>
  <c r="U16" i="5" s="1"/>
  <c r="J16" i="5"/>
  <c r="V16" i="5" s="1"/>
  <c r="W16" i="5" s="1"/>
  <c r="AA15" i="5"/>
  <c r="U15" i="5"/>
  <c r="V15" i="5" s="1"/>
  <c r="W15" i="5" s="1"/>
  <c r="R15" i="5"/>
  <c r="J15" i="5"/>
  <c r="Y14" i="5"/>
  <c r="AA14" i="5" s="1"/>
  <c r="R14" i="5"/>
  <c r="U14" i="5" s="1"/>
  <c r="J14" i="5"/>
  <c r="AA13" i="5"/>
  <c r="Y13" i="5"/>
  <c r="U13" i="5"/>
  <c r="V13" i="5" s="1"/>
  <c r="R13" i="5"/>
  <c r="J13" i="5"/>
  <c r="Y12" i="5"/>
  <c r="AA12" i="5" s="1"/>
  <c r="R12" i="5"/>
  <c r="U12" i="5" s="1"/>
  <c r="J12" i="5"/>
  <c r="AA11" i="5"/>
  <c r="Y11" i="5"/>
  <c r="U11" i="5"/>
  <c r="V11" i="5" s="1"/>
  <c r="R11" i="5"/>
  <c r="J11" i="5"/>
  <c r="V12" i="5" l="1"/>
  <c r="V14" i="5"/>
  <c r="V40" i="4" l="1"/>
  <c r="R40" i="4"/>
  <c r="J40" i="4"/>
  <c r="V39" i="4"/>
  <c r="R39" i="4"/>
  <c r="J39" i="4"/>
  <c r="R38" i="4"/>
  <c r="J38" i="4"/>
  <c r="V38" i="4" s="1"/>
  <c r="R37" i="4"/>
  <c r="J37" i="4"/>
  <c r="V37" i="4" s="1"/>
  <c r="V36" i="4"/>
  <c r="R36" i="4"/>
  <c r="J36" i="4"/>
  <c r="V35" i="4"/>
  <c r="R35" i="4"/>
  <c r="J35" i="4"/>
  <c r="R34" i="4"/>
  <c r="J34" i="4"/>
  <c r="V34" i="4" s="1"/>
  <c r="R33" i="4"/>
  <c r="J33" i="4"/>
  <c r="V33" i="4" s="1"/>
  <c r="V32" i="4"/>
  <c r="R32" i="4"/>
  <c r="J32" i="4"/>
  <c r="V31" i="4"/>
  <c r="R31" i="4"/>
  <c r="J31" i="4"/>
  <c r="R30" i="4"/>
  <c r="J30" i="4"/>
  <c r="V30" i="4" s="1"/>
  <c r="R29" i="4"/>
  <c r="J29" i="4"/>
  <c r="V29" i="4" s="1"/>
  <c r="V28" i="4"/>
  <c r="R28" i="4"/>
  <c r="J28" i="4"/>
  <c r="V27" i="4"/>
  <c r="R27" i="4"/>
  <c r="J27" i="4"/>
  <c r="R26" i="4"/>
  <c r="J26" i="4"/>
  <c r="V26" i="4" s="1"/>
  <c r="R25" i="4"/>
  <c r="J25" i="4"/>
  <c r="V25" i="4" s="1"/>
  <c r="V24" i="4"/>
  <c r="R24" i="4"/>
  <c r="J24" i="4"/>
  <c r="V23" i="4"/>
  <c r="R23" i="4"/>
  <c r="J23" i="4"/>
  <c r="R22" i="4"/>
  <c r="J22" i="4"/>
  <c r="V22" i="4" s="1"/>
  <c r="R21" i="4"/>
  <c r="J21" i="4"/>
  <c r="V21" i="4" s="1"/>
  <c r="V20" i="4"/>
  <c r="R20" i="4"/>
  <c r="J20" i="4"/>
  <c r="V19" i="4"/>
  <c r="R19" i="4"/>
  <c r="J19" i="4"/>
  <c r="R18" i="4"/>
  <c r="J18" i="4"/>
  <c r="V18" i="4" s="1"/>
  <c r="R17" i="4"/>
  <c r="J17" i="4"/>
  <c r="V17" i="4" s="1"/>
  <c r="V16" i="4"/>
  <c r="R16" i="4"/>
  <c r="J16" i="4"/>
  <c r="V15" i="4"/>
  <c r="R15" i="4"/>
  <c r="J15" i="4"/>
  <c r="R14" i="4"/>
  <c r="J14" i="4"/>
  <c r="V14" i="4" s="1"/>
  <c r="R13" i="4"/>
  <c r="J13" i="4"/>
  <c r="V13" i="4" s="1"/>
  <c r="V12" i="4"/>
  <c r="R12" i="4"/>
  <c r="J12" i="4"/>
  <c r="Y11" i="4"/>
  <c r="AA11" i="4" s="1"/>
  <c r="R11" i="4"/>
  <c r="U11" i="4" s="1"/>
  <c r="J11" i="4"/>
  <c r="V11" i="4" s="1"/>
  <c r="R41" i="3" l="1"/>
  <c r="J41" i="3"/>
  <c r="V41" i="3" s="1"/>
  <c r="V40" i="3"/>
  <c r="R40" i="3"/>
  <c r="J40" i="3"/>
  <c r="R39" i="3"/>
  <c r="J39" i="3"/>
  <c r="V39" i="3" s="1"/>
  <c r="R38" i="3"/>
  <c r="J38" i="3"/>
  <c r="V38" i="3" s="1"/>
  <c r="R37" i="3"/>
  <c r="J37" i="3"/>
  <c r="V37" i="3" s="1"/>
  <c r="V36" i="3"/>
  <c r="R36" i="3"/>
  <c r="J36" i="3"/>
  <c r="V35" i="3"/>
  <c r="R35" i="3"/>
  <c r="J35" i="3"/>
  <c r="R34" i="3"/>
  <c r="J34" i="3"/>
  <c r="V34" i="3" s="1"/>
  <c r="R33" i="3"/>
  <c r="J33" i="3"/>
  <c r="V33" i="3" s="1"/>
  <c r="V32" i="3"/>
  <c r="R32" i="3"/>
  <c r="J32" i="3"/>
  <c r="R31" i="3"/>
  <c r="J31" i="3"/>
  <c r="V31" i="3" s="1"/>
  <c r="R30" i="3"/>
  <c r="J30" i="3"/>
  <c r="V30" i="3" s="1"/>
  <c r="R29" i="3"/>
  <c r="J29" i="3"/>
  <c r="V29" i="3" s="1"/>
  <c r="V28" i="3"/>
  <c r="R28" i="3"/>
  <c r="J28" i="3"/>
  <c r="R27" i="3"/>
  <c r="J27" i="3"/>
  <c r="V27" i="3" s="1"/>
  <c r="R26" i="3"/>
  <c r="J26" i="3"/>
  <c r="V26" i="3" s="1"/>
  <c r="R25" i="3"/>
  <c r="J25" i="3"/>
  <c r="V25" i="3" s="1"/>
  <c r="V24" i="3"/>
  <c r="R24" i="3"/>
  <c r="J24" i="3"/>
  <c r="R23" i="3"/>
  <c r="J23" i="3"/>
  <c r="V23" i="3" s="1"/>
  <c r="R22" i="3"/>
  <c r="J22" i="3"/>
  <c r="V22" i="3" s="1"/>
  <c r="R21" i="3"/>
  <c r="J21" i="3"/>
  <c r="V21" i="3" s="1"/>
  <c r="V20" i="3"/>
  <c r="R20" i="3"/>
  <c r="J20" i="3"/>
  <c r="V19" i="3"/>
  <c r="R19" i="3"/>
  <c r="J19" i="3"/>
  <c r="R18" i="3"/>
  <c r="J18" i="3"/>
  <c r="V18" i="3" s="1"/>
  <c r="R17" i="3"/>
  <c r="J17" i="3"/>
  <c r="V17" i="3" s="1"/>
  <c r="V16" i="3"/>
  <c r="R16" i="3"/>
  <c r="J16" i="3"/>
  <c r="R15" i="3"/>
  <c r="J15" i="3"/>
  <c r="V15" i="3" s="1"/>
  <c r="R14" i="3"/>
  <c r="J14" i="3"/>
  <c r="V14" i="3" s="1"/>
  <c r="R13" i="3"/>
  <c r="J13" i="3"/>
  <c r="V13" i="3" s="1"/>
  <c r="V12" i="3"/>
  <c r="R12" i="3"/>
  <c r="J12" i="3"/>
  <c r="Y11" i="3"/>
  <c r="AA11" i="3" s="1"/>
  <c r="R11" i="3"/>
  <c r="U11" i="3" s="1"/>
  <c r="J11" i="3"/>
  <c r="V11" i="3" s="1"/>
  <c r="R39" i="1" l="1"/>
  <c r="J39" i="1"/>
  <c r="V39" i="1" s="1"/>
  <c r="V38" i="1"/>
  <c r="R38" i="1"/>
  <c r="J38" i="1"/>
  <c r="R37" i="1"/>
  <c r="J37" i="1"/>
  <c r="V37" i="1" s="1"/>
  <c r="R36" i="1"/>
  <c r="J36" i="1"/>
  <c r="V36" i="1" s="1"/>
  <c r="R35" i="1"/>
  <c r="J35" i="1"/>
  <c r="V35" i="1" s="1"/>
  <c r="V34" i="1"/>
  <c r="R34" i="1"/>
  <c r="J34" i="1"/>
  <c r="R33" i="1"/>
  <c r="J33" i="1"/>
  <c r="V33" i="1" s="1"/>
  <c r="R32" i="1"/>
  <c r="J32" i="1"/>
  <c r="V32" i="1" s="1"/>
  <c r="R31" i="1"/>
  <c r="J31" i="1"/>
  <c r="V31" i="1" s="1"/>
  <c r="V30" i="1"/>
  <c r="R30" i="1"/>
  <c r="J30" i="1"/>
  <c r="R29" i="1"/>
  <c r="J29" i="1"/>
  <c r="V29" i="1" s="1"/>
  <c r="R28" i="1"/>
  <c r="J28" i="1"/>
  <c r="V28" i="1" s="1"/>
  <c r="R27" i="1"/>
  <c r="J27" i="1"/>
  <c r="V27" i="1" s="1"/>
  <c r="V26" i="1"/>
  <c r="R26" i="1"/>
  <c r="J26" i="1"/>
  <c r="R25" i="1"/>
  <c r="J25" i="1"/>
  <c r="V25" i="1" s="1"/>
  <c r="R24" i="1"/>
  <c r="J24" i="1"/>
  <c r="V24" i="1" s="1"/>
  <c r="R23" i="1"/>
  <c r="J23" i="1"/>
  <c r="V23" i="1" s="1"/>
  <c r="V22" i="1"/>
  <c r="R22" i="1"/>
  <c r="J22" i="1"/>
  <c r="R21" i="1"/>
  <c r="J21" i="1"/>
  <c r="V21" i="1" s="1"/>
  <c r="R20" i="1"/>
  <c r="J20" i="1"/>
  <c r="V20" i="1" s="1"/>
  <c r="V19" i="1"/>
  <c r="R19" i="1"/>
  <c r="J19" i="1"/>
  <c r="V18" i="1"/>
  <c r="R18" i="1"/>
  <c r="J18" i="1"/>
  <c r="R17" i="1"/>
  <c r="J17" i="1"/>
  <c r="V17" i="1" s="1"/>
  <c r="R16" i="1"/>
  <c r="J16" i="1"/>
  <c r="V16" i="1" s="1"/>
  <c r="V15" i="1"/>
  <c r="R15" i="1"/>
  <c r="J15" i="1"/>
  <c r="V14" i="1"/>
  <c r="R14" i="1"/>
  <c r="J14" i="1"/>
  <c r="R13" i="1"/>
  <c r="U13" i="1" s="1"/>
  <c r="J13" i="1"/>
  <c r="V13" i="1" s="1"/>
  <c r="W13" i="1" s="1"/>
  <c r="Y13" i="1" s="1"/>
  <c r="AA13" i="1" s="1"/>
  <c r="R12" i="1"/>
  <c r="U12" i="1" s="1"/>
  <c r="J12" i="1"/>
  <c r="X11" i="1"/>
  <c r="Y11" i="1" s="1"/>
  <c r="AA11" i="1" s="1"/>
  <c r="R11" i="1"/>
  <c r="U11" i="1" s="1"/>
  <c r="J11" i="1"/>
  <c r="V11" i="1" s="1"/>
  <c r="V12" i="1" l="1"/>
  <c r="W12" i="1" l="1"/>
  <c r="X12" i="1"/>
  <c r="Y12" i="1" l="1"/>
  <c r="AA12" i="1" s="1"/>
</calcChain>
</file>

<file path=xl/sharedStrings.xml><?xml version="1.0" encoding="utf-8"?>
<sst xmlns="http://schemas.openxmlformats.org/spreadsheetml/2006/main" count="5990" uniqueCount="520">
  <si>
    <t>รายการคำนวณภาษีที่ดินและสิ่งปลูกสร้าง องค์การบริหารส่วนตำบลหันห้วยทราย</t>
  </si>
  <si>
    <t>นางธารทิพย์ เลี้ยงพรม</t>
  </si>
  <si>
    <t>6 หมู่ 1 ต.หันห้วยทราย อ.ประทาย จ.นครราชสีมา 30180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</si>
  <si>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</si>
  <si>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</si>
  <si>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</si>
  <si>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</si>
  <si>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
ที่ได้รับยกเว้น (บาท)</t>
  </si>
  <si>
    <t>คงเหลือราคาประเมิน
ทุนทรัพย์
ที่ต้องชำระภาษี 
(บาท)</t>
  </si>
  <si>
    <t>อัตราภาษี
(ร้อยละ)</t>
  </si>
  <si>
    <t>จำนวนภาษี่ต้องชำระ
(บาท)</t>
  </si>
  <si>
    <t>ที่</t>
  </si>
  <si>
    <t>ประเภทที่ดิน</t>
  </si>
  <si>
    <t>เลขที่เอกสารสิทธิ์</t>
  </si>
  <si>
    <t>จำนวนเนื้อที่ดิน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</si>
  <si>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</si>
  <si>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</si>
  <si>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</si>
  <si>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</si>
  <si>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</si>
  <si>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</si>
  <si>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</si>
  <si>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</t>
  </si>
  <si>
    <t>ราคาประเมิน
สิ่งปลูกสร้างต่อ ตร.ม.</t>
  </si>
  <si>
    <t>รวมราคา
สิ่งปลูกสร้าง 
(บาท)</t>
  </si>
  <si>
    <t>ค่าเสื่อม</t>
  </si>
  <si>
    <t>ราคาประเมิน
สิ่งปลูกสร้างหลังหัก
ค่าเสื่อม (บาท)</t>
  </si>
  <si>
    <t>อายุ
สิ่งปลูกสร้าง 
(ปี)</t>
  </si>
  <si>
    <t xml:space="preserve">
ค่าเสื่อม 
(ร้อยละ)</t>
  </si>
  <si>
    <t>ไร่</t>
  </si>
  <si>
    <t>งาน</t>
  </si>
  <si>
    <t>วา</t>
  </si>
  <si>
    <t>โฉนด</t>
  </si>
  <si>
    <t>15841</t>
  </si>
  <si>
    <t>2</t>
  </si>
  <si>
    <t>บ้านพักอาศัยตึกชั้นเดียว</t>
  </si>
  <si>
    <t>ตึก</t>
  </si>
  <si>
    <t>20178</t>
  </si>
  <si>
    <t>1</t>
  </si>
  <si>
    <t>น.ส.3ก</t>
  </si>
  <si>
    <t>534</t>
  </si>
  <si>
    <t>ลักษณะการทำประโยชน์ที่ดิน</t>
  </si>
  <si>
    <t>1. ประกอบเกษตรกรรม</t>
  </si>
  <si>
    <t>2. อยู่อาศัย</t>
  </si>
  <si>
    <t>3. อื่นๆ</t>
  </si>
  <si>
    <t>4. ทิ้งไว้ว่างเปล่าหรือไม่ได้ทำประโยชน์ตามควรแก่สภาพ</t>
  </si>
  <si>
    <t>5. ใช้ประโยชน์หลายประเภท</t>
  </si>
  <si>
    <t>ร้านค้าเบ็ดเตล็ด</t>
  </si>
  <si>
    <t>นางวงษสวาท ศรีลานิล</t>
  </si>
  <si>
    <t>43 หมู่ 1 ต.หันห้วยทราย อ.ประทาย จ.นครราชสีมา 30180</t>
  </si>
  <si>
    <t>โรงสีข้าว</t>
  </si>
  <si>
    <t>นายบุญเรือง ปุผาลา</t>
  </si>
  <si>
    <t>66 หมู่ 1 ต.หันห้วยทราย อ.ประทาย จ.นครราชสีมา 30180</t>
  </si>
  <si>
    <t>หมายเหตุ</t>
  </si>
  <si>
    <t>ร้านจำหน่ายอุปกรณ์ก่อสร้าง</t>
  </si>
  <si>
    <t>ประกอบการค้า(ศรีบุญเรืองวัสดุก่อสร้าง)</t>
  </si>
  <si>
    <t>นางสาวนิภาภรณ์ มาแสวง</t>
  </si>
  <si>
    <t>70/1 หมู่ 1 ต.หันห้วยทราย อ.ประทาย จ.นครราชสีมา 30180</t>
  </si>
  <si>
    <t>47591</t>
  </si>
  <si>
    <t>3,3,3,3</t>
  </si>
  <si>
    <t>สถานีบริการน้ำมัน</t>
  </si>
  <si>
    <t>ประกอบการค้า(ปั๊มน้ำมัน)</t>
  </si>
  <si>
    <t>ประกอบการค้า(สะสมน้ำมัน )</t>
  </si>
  <si>
    <t>ประกอบการค้า(ร้านค้าขายของชำ)</t>
  </si>
  <si>
    <t>44121</t>
  </si>
  <si>
    <t>47592</t>
  </si>
  <si>
    <t>นายวีระชัย มาแสวง</t>
  </si>
  <si>
    <t>2556</t>
  </si>
  <si>
    <t>2,3</t>
  </si>
  <si>
    <t xml:space="preserve">บ้านพักอาศัยตึกสองชั้น </t>
  </si>
  <si>
    <t>อยู่เอง</t>
  </si>
  <si>
    <t>อยู่เอง/ประกอบการค้า(ร้านค้าขายของชำ)</t>
  </si>
  <si>
    <t>นายคำดี ศิริแสน</t>
  </si>
  <si>
    <t>83 หมู่ 1 ต.หันห้วยทราย อ.ประทาย จ.นครราชสีมา 30180</t>
  </si>
  <si>
    <t>อยู่เอง/ประกอบการค้า(ร้านค้าขายของชำ+ร้านก๋วยเตี๋ยว )</t>
  </si>
  <si>
    <t>นายณรงค์ จันทร์คำ</t>
  </si>
  <si>
    <t>84 หมู่ 1 ต.หันห้วยทราย อ.ประทาย จ.นครราชสีมา 30180</t>
  </si>
  <si>
    <t>363</t>
  </si>
  <si>
    <t>นายสุทัศน์ วิโรจน์ไพสิฐ</t>
  </si>
  <si>
    <t>99/9 หมู่ 1 ต.เมืองยาง อ.เมืองยาง จ.นครราชสีมา 30270</t>
  </si>
  <si>
    <t>55356</t>
  </si>
  <si>
    <t>นางอ่อนสา วันนอก</t>
  </si>
  <si>
    <t>105/1 หมู่ 1 ต.หันห้วยทราย อ.ประทาย จ.นครราชสีมา 30180</t>
  </si>
  <si>
    <t>32576</t>
  </si>
  <si>
    <t>3</t>
  </si>
  <si>
    <t>ประกอบการค้า(โรงสีข้าว)</t>
  </si>
  <si>
    <t>2572</t>
  </si>
  <si>
    <t>32577</t>
  </si>
  <si>
    <t>23121</t>
  </si>
  <si>
    <t>22650</t>
  </si>
  <si>
    <t>24428</t>
  </si>
  <si>
    <t>นายประสิทธิ์ นามมนตรี</t>
  </si>
  <si>
    <t>ร้านซ่อมรถ อู่ซ่อมรถ ร้านซ่อมเครื่องใช้ไฟฟ้า</t>
  </si>
  <si>
    <t>อยู่เอง/ประกอบการค้า(ร้านซ่อมรถมอไซด์)</t>
  </si>
  <si>
    <t>นายทินกร สังฆมณี</t>
  </si>
  <si>
    <t>110 หมู่ 1 ต.หันห้วยทราย อ.ประทาย จ.นครราชสีมา 30180</t>
  </si>
  <si>
    <t>39587</t>
  </si>
  <si>
    <t>นายล้วน ดีพรม</t>
  </si>
  <si>
    <t>154 หมู่ 1 ต.หันห้วยทราย อ.ประทาย จ.นครราชสีมา 30180</t>
  </si>
  <si>
    <t>ร้านตัดเย็บผ้า</t>
  </si>
  <si>
    <t>อยู่เอง/ประกอบการค้า(ร้านตัดผมชาย)</t>
  </si>
  <si>
    <t>นางสมาน แสนศรี</t>
  </si>
  <si>
    <t>169 หมู่ 1 ต.หันห้วยทราย อ.ประทาย จ.นครราชสีมา 30180</t>
  </si>
  <si>
    <t>58911</t>
  </si>
  <si>
    <t>นางบุญเที่ยง ทองไสยะ</t>
  </si>
  <si>
    <t>170 หมู่ 1 ต.หันห้วยทราย อ.ประทาย จ.นครราชสีมา 30180</t>
  </si>
  <si>
    <t>2557</t>
  </si>
  <si>
    <t>24315</t>
  </si>
  <si>
    <t>24316</t>
  </si>
  <si>
    <t>นายสำรวย แชจอหอ</t>
  </si>
  <si>
    <t>172 หมู่ 1 ต.หันห้วยทราย อ.ประทาย จ.นครราชสีมา 30180</t>
  </si>
  <si>
    <t>โรงงานปูนปั้น ม้าหินอ่อน</t>
  </si>
  <si>
    <t>ประกอบการค้า(ร้านปูนปั้น )</t>
  </si>
  <si>
    <t>นางหนูพร แก้วกัลยา</t>
  </si>
  <si>
    <t>177 หมู่ 1 ต.หันห้วยทราย อ.ประทาย จ.นครราชสีมา 30180</t>
  </si>
  <si>
    <t>22675</t>
  </si>
  <si>
    <t>3,3</t>
  </si>
  <si>
    <t>ฟาร์มเลี้ยงสัตว์</t>
  </si>
  <si>
    <t>ประกอบการค้า(เลี้ยงสุกร )</t>
  </si>
  <si>
    <t>นายวิเชียร นนติรัตน์</t>
  </si>
  <si>
    <t>208 หมู่ 1 ต.หันห้วยทราย อ.ประทาย จ.นครราชสีมา 30180</t>
  </si>
  <si>
    <t>อยู่เอง/ประกอบการค้า(มินิมาร์ท)</t>
  </si>
  <si>
    <t>ตู้โทรศัพท์สาธารณะ/ตู้เติมเงินหยอดเหรียญ/เครื่องซั</t>
  </si>
  <si>
    <t>ประกอบการค้า(ตู้น้ำมันหยอดเหรียญ)</t>
  </si>
  <si>
    <t>นายธนู ทามแก้ว</t>
  </si>
  <si>
    <t>3 หมู่ 2 ต.หันห้วยทราย อ.ประทาย จ.นครราชสีมา 30180</t>
  </si>
  <si>
    <t>นางจิราภา ภูดินแดน</t>
  </si>
  <si>
    <t>14 หมู่ 2 ต.หันห้วยทราย อ.ประทาย จ.นครราชสีมา 30180</t>
  </si>
  <si>
    <t>14699</t>
  </si>
  <si>
    <t>ประกอบการค้า(ร้านซ่อมรถมอไซด์)</t>
  </si>
  <si>
    <t>24269</t>
  </si>
  <si>
    <t>นายปกรณ์ ขันทะโข</t>
  </si>
  <si>
    <t>35 หมู่ 2 ต.หันห้วยทราย อ.ประทาย จ.นครราชสีมา 30180</t>
  </si>
  <si>
    <t>นางทองม้วน บุญช่วย</t>
  </si>
  <si>
    <t>42 หมู่ 2 ต.หันห้วยทราย อ.ประทาย จ.นครราชสีมา 30180</t>
  </si>
  <si>
    <t xml:space="preserve">นางบุญ ปุผาเต </t>
  </si>
  <si>
    <t>56/1 หมู่ 2 ต.หันห้วยทราย อ.ประทาย จ.นครราชสีมา 30180</t>
  </si>
  <si>
    <t>นางอ่วง จเลี่ยมพันธ์</t>
  </si>
  <si>
    <t>59 หมู่ 2 ต.หันห้วยทราย อ.ประทาย จ.นครราชสีมา 30180</t>
  </si>
  <si>
    <t>795</t>
  </si>
  <si>
    <t>ประกอบการค้า</t>
  </si>
  <si>
    <t>20057</t>
  </si>
  <si>
    <t>38385</t>
  </si>
  <si>
    <t>นางอนงค์ แพงไธสง</t>
  </si>
  <si>
    <t>93 หมู่ 2 ต.หันห้วยทราย อ.ประทาย จ.นครราชสีมา 30180</t>
  </si>
  <si>
    <t>2606</t>
  </si>
  <si>
    <t>ยุ้งฉาง</t>
  </si>
  <si>
    <t>ร้านอาหารตามสั่ง,ก๋วยเตี๋ยว,ส้มตำ</t>
  </si>
  <si>
    <t>ประกอบการค้า(เพิงร้านส้มตำ)</t>
  </si>
  <si>
    <t>22659</t>
  </si>
  <si>
    <t>นายเรียน แก้วคูนอก</t>
  </si>
  <si>
    <t>124 หมู่ 2 ต.หันห้วยทราย อ.ประทาย จ.นครราชสีมา 30180</t>
  </si>
  <si>
    <t>3,3,3</t>
  </si>
  <si>
    <t>ประกอบการค้า(สะสมน้ำมัน)</t>
  </si>
  <si>
    <t>47191</t>
  </si>
  <si>
    <t>นางตา ทุมรีย์</t>
  </si>
  <si>
    <t>129 หมู่ 2 ต.หันห้วยทราย อ.ประทาย จ.นครราชสีมา 30180</t>
  </si>
  <si>
    <t>1350</t>
  </si>
  <si>
    <t>นางยุ่น จินารักษ์</t>
  </si>
  <si>
    <t>130 หมู่ 2 ต.หันห้วยทราย อ.ประทาย จ.นครราชสีมา 30180</t>
  </si>
  <si>
    <t>559</t>
  </si>
  <si>
    <t xml:space="preserve">นายสุพัฒน์  พลศิริ </t>
  </si>
  <si>
    <t>166 หมู่ 2 ต.หันห้วยทราย อ.ประทาย จ.นครราชสีมา 30180</t>
  </si>
  <si>
    <t>นายสำราญ สังฆมณี</t>
  </si>
  <si>
    <t>168 หมู่ 2 ต.หันห้วยทราย อ.ประทาย จ.นครราชสีมา 30180</t>
  </si>
  <si>
    <t>นายเจริญชัย สีดาคำ</t>
  </si>
  <si>
    <t>179 หมู่ 2 ต.หันห้วยทราย อ.ประทาย จ.นครราชสีมา 30180</t>
  </si>
  <si>
    <t>2628</t>
  </si>
  <si>
    <t>ประกอบการค้า(ร้านซ่อมและจำหน่ายอุปกรณ์คอมพิวเตอร์ )</t>
  </si>
  <si>
    <t>56726</t>
  </si>
  <si>
    <t>29877</t>
  </si>
  <si>
    <t>22684</t>
  </si>
  <si>
    <t xml:space="preserve">นางสาวพรนิชา ฉิมหล่า </t>
  </si>
  <si>
    <t>186 หมู่ 2 ต.หันห้วยทราย อ.ประทาย จ.นครราชสีมา 30180</t>
  </si>
  <si>
    <t>ประกอบการค้า(โรงหล่อเสา)</t>
  </si>
  <si>
    <t>ที่ดินที่ใช้เกี่ยวเนื่องกับการผลิต/ขาย/สะสม ขนส่งว</t>
  </si>
  <si>
    <t>ประกอบการค้า(ลานดินวัสดุก่อสร้าง )</t>
  </si>
  <si>
    <t>นายวรชิต ไชยเวียง</t>
  </si>
  <si>
    <t>9/239 หมู่ 3 ต.สุรศักดิ์ อ.ศรีราชา จ.ชลบุรี 20110</t>
  </si>
  <si>
    <t>19999</t>
  </si>
  <si>
    <t>2,3,3</t>
  </si>
  <si>
    <t>นายชัยรัตน์ สังฆมณี</t>
  </si>
  <si>
    <t>85 หมู่ 3 ต.หันห้วยทราย อ.ประทาย จ.นครราชสีมา 30180</t>
  </si>
  <si>
    <t>7365</t>
  </si>
  <si>
    <t>นายขาล อ่อนสุวรรณ</t>
  </si>
  <si>
    <t>87 หมู่ 3 ต.หันห้วยทราย อ.ประทาย จ.นครราชสีมา 30180</t>
  </si>
  <si>
    <t>นายสัมฤทธฺ์ ชมภูศรี</t>
  </si>
  <si>
    <t>91 หมู่ 3 ต.หันห้วยทราย อ.ประทาย จ.นครราชสีมา 30180</t>
  </si>
  <si>
    <t>7368</t>
  </si>
  <si>
    <t>อยู่เอง/ประกอบการค้า</t>
  </si>
  <si>
    <t>40401</t>
  </si>
  <si>
    <t>40402</t>
  </si>
  <si>
    <t>นายธีร์  เยื่องไธสง</t>
  </si>
  <si>
    <t>101 หมู่ 3 ต.หันห้วยทราย อ.ประทาย จ.นครราชสีมา 30180</t>
  </si>
  <si>
    <t>นายจันดี เยื่องไธสง</t>
  </si>
  <si>
    <t>119 หมู่ 3 ต.หันห้วยทราย อ.ประทาย จ.นครราชสีมา 30180</t>
  </si>
  <si>
    <t>37325</t>
  </si>
  <si>
    <t>22506</t>
  </si>
  <si>
    <t>20077</t>
  </si>
  <si>
    <t>นายสมนึก ภูต้ายผา</t>
  </si>
  <si>
    <t>144 หมู่ 3 ต.หันห้วยทราย อ.ประทาย จ.นครราชสีมา 30180</t>
  </si>
  <si>
    <t>นางคำผุย ทองคำแม้นศรี</t>
  </si>
  <si>
    <t>157 หมู่ 3 ต.หันห้วยทราย อ.ประทาย จ.นครราชสีมา 30180</t>
  </si>
  <si>
    <t>52013</t>
  </si>
  <si>
    <t>นายธานิน มาศมูล</t>
  </si>
  <si>
    <t>158 หมู่ 3 ต.หันห้วยทราย อ.ประทาย จ.นครราชสีมา 30180</t>
  </si>
  <si>
    <t>พื้นที่ลักษณะอื่นๆที่ก่อให้เกิดรายได้ เช่น บ่อปลา</t>
  </si>
  <si>
    <t>ประกอบการค้า(ทำไม้แปรรูป)</t>
  </si>
  <si>
    <t>58514</t>
  </si>
  <si>
    <t>นางพัชรี ปุยไธสง</t>
  </si>
  <si>
    <t>172 หมู่ 3 ต.หันห้วยทราย อ.ประทาย จ.นครราชสีมา 30180</t>
  </si>
  <si>
    <t>37326</t>
  </si>
  <si>
    <t>ร้านค้า</t>
  </si>
  <si>
    <t>51239</t>
  </si>
  <si>
    <t>7382</t>
  </si>
  <si>
    <t>20559</t>
  </si>
  <si>
    <t>37765</t>
  </si>
  <si>
    <t>นายคงศักดิ์ ปุราเต</t>
  </si>
  <si>
    <t>236 หมู่ 3 ต.หันห้วยทราย อ.ประทาย จ.นครราชสีมา 30180</t>
  </si>
  <si>
    <t>หจก.โรงน้ำดื่มตราดาว</t>
  </si>
  <si>
    <t>255 หมู่ 3 ต.หันห้วยทราย อ.ประทาย จ.นครราชสีมา 30180</t>
  </si>
  <si>
    <t>โรงงานน้ำดื่ม</t>
  </si>
  <si>
    <t>ประกอบการค้า(โรงผลิตน้ำดื่ม )</t>
  </si>
  <si>
    <t>ประกอบการค้า(โรงผลิตน้ำดื่ม)</t>
  </si>
  <si>
    <t>นายทองม้วน อุทัยรัตน์</t>
  </si>
  <si>
    <t>3 หมู่ 4 ต.หันห้วยทราย อ.ประทาย จ.นครราชสีมา 30180</t>
  </si>
  <si>
    <t>34837</t>
  </si>
  <si>
    <t>20479</t>
  </si>
  <si>
    <t>นางสาวพรพรรณ ขันสาลี</t>
  </si>
  <si>
    <t>12 หมู่ 4 ต.หันห้วยทราย อ.ประทาย จ.นครราชสีมา 30180</t>
  </si>
  <si>
    <t>26824</t>
  </si>
  <si>
    <t>ร้านปูนปั้น</t>
  </si>
  <si>
    <t>นางสมบัติ ใจเที่ยง</t>
  </si>
  <si>
    <t>15/1 หมู่ 4 ต.หันห้วยทราย อ.ประทาย จ.นครราชสีมา 30180</t>
  </si>
  <si>
    <t>32466</t>
  </si>
  <si>
    <t>นางบังอร ศรีนวลจันทร์</t>
  </si>
  <si>
    <t>32 หมู่ 4 ต.หันห้วยทราย อ.ประทาย จ.นครราชสีมา 30180</t>
  </si>
  <si>
    <t>20866</t>
  </si>
  <si>
    <t>20466</t>
  </si>
  <si>
    <t>นางบัวทอง พลดงนอก</t>
  </si>
  <si>
    <t>55 หมู่ 4 ต.หันห้วยทราย อ.ประทาย จ.นครราชสีมา 30180</t>
  </si>
  <si>
    <t>อยู่เอง/ประกอบการค้า(ร้านก๋วยเตี๋ยว)</t>
  </si>
  <si>
    <t>65216</t>
  </si>
  <si>
    <t>นางทองอาน หัยปะ</t>
  </si>
  <si>
    <t>55/1 หมู่ 4 ต.หันห้วยทราย อ.ประทาย จ.นครราชสีมา 30180</t>
  </si>
  <si>
    <t>7400</t>
  </si>
  <si>
    <t>33927</t>
  </si>
  <si>
    <t>20488</t>
  </si>
  <si>
    <t>นางจักร กางขอนนอก</t>
  </si>
  <si>
    <t>56 หมู่ 4 ต.หันห้วยทราย อ.ประทาย จ.นครราชสีมา 30180</t>
  </si>
  <si>
    <t>7414</t>
  </si>
  <si>
    <t>20478</t>
  </si>
  <si>
    <t>นางสาวศรัญญา โสลี</t>
  </si>
  <si>
    <t>63 หมู่ 4 ต.หันห้วยทราย อ.ประทาย จ.นครราชสีมา 30180</t>
  </si>
  <si>
    <t>นางยุวดี โพธิ์สะเดา</t>
  </si>
  <si>
    <t>82 หมู่ 4 ต.หันห้วยทราย อ.ประทาย จ.นครราชสีมา 30180</t>
  </si>
  <si>
    <t xml:space="preserve">นายธวัชชัย ฤทธิ์สิงห์ </t>
  </si>
  <si>
    <t>83 หมู่ 4 ต.หันห้วยทราย อ.ประทาย จ.นครราชสีมา 30180</t>
  </si>
  <si>
    <t>นายประสิทธิ์  ซานอก</t>
  </si>
  <si>
    <t>94 หมู่ 4 ต.หันห้วยทราย อ.ประทาย จ.นครราชสีมา 30180</t>
  </si>
  <si>
    <t>นายพินิจ  ทองพูน</t>
  </si>
  <si>
    <t>42 หมู่ 5  ต.หันห้วยทราย อ.ประทาย จ.นครราชสีมา 30180</t>
  </si>
  <si>
    <t>โรงงานขัดช้อน-ส้อม โรงกลึง โรงเหล็กดัด</t>
  </si>
  <si>
    <t>ประกอบการค้า(โรงกลึง)</t>
  </si>
  <si>
    <t>นายประทีป ภาษี</t>
  </si>
  <si>
    <t>5 หมู่ 5 ต.หันห้วยทราย อ.ประทาย จ.นครราชสีมา 30180</t>
  </si>
  <si>
    <t>นางดารุณี ภาษี</t>
  </si>
  <si>
    <t>5/1 หมู่ 5 ต.หันห้วยทราย อ.ประทาย จ.นครราชสีมา 30180</t>
  </si>
  <si>
    <t>อยู่เอง/ประกอบการค้า(อู่ซ่อมรถ )</t>
  </si>
  <si>
    <t>นายวัชรินทร์ พลนงค์</t>
  </si>
  <si>
    <t>6 หมู่ 5 ต.หันห้วยทราย อ.ประทาย จ.นครราชสีมา 30180</t>
  </si>
  <si>
    <t>7966</t>
  </si>
  <si>
    <t>57895</t>
  </si>
  <si>
    <t>20172</t>
  </si>
  <si>
    <t>นายสนั่น พรมพา</t>
  </si>
  <si>
    <t>10 หมู่ 5 ต.หันห้วยทราย อ.ประทาย จ.นครราชสีมา 30180</t>
  </si>
  <si>
    <t>7977</t>
  </si>
  <si>
    <t>นายพรมมา ภู่ถนนนอก</t>
  </si>
  <si>
    <t>35 หมู่ 5 ต.หันห้วยทราย อ.ประทาย จ.นครราชสีมา 30180</t>
  </si>
  <si>
    <t>7968</t>
  </si>
  <si>
    <t>59901</t>
  </si>
  <si>
    <t>59900</t>
  </si>
  <si>
    <t>นางสาวสาคร มาลาศรี</t>
  </si>
  <si>
    <t>42/2 หมู่ 5 ต.หันห้วยทราย อ.ประทาย จ.นครราชสีมา 30180</t>
  </si>
  <si>
    <t>7926</t>
  </si>
  <si>
    <t>ประกอบการค้า(จำหน่ายอาหารสด )</t>
  </si>
  <si>
    <t>8000</t>
  </si>
  <si>
    <t>20273</t>
  </si>
  <si>
    <t>นายสมพร นาเจริญ</t>
  </si>
  <si>
    <t>78/413 หมู่ 5 ต.ท่าข้าม อ.บางขุนเทียน จ.กรุงเทพมหานคร 10150</t>
  </si>
  <si>
    <t>55432</t>
  </si>
  <si>
    <t>นางนิตยา สุกุล้ำ</t>
  </si>
  <si>
    <t>83 หมู่ 5 ต.หันห้วยทราย อ.ประทาย จ.นครราชสีมา 30180</t>
  </si>
  <si>
    <t>นายราชัน สุกุลล้ำ</t>
  </si>
  <si>
    <t xml:space="preserve">โกดัง </t>
  </si>
  <si>
    <t>53821</t>
  </si>
  <si>
    <t>นางสำรวย มาลาศรี</t>
  </si>
  <si>
    <t>85 หมู่ 5 ต.หันห้วยทราย อ.ประทาย จ.นครราชสีมา 30180</t>
  </si>
  <si>
    <t>7955</t>
  </si>
  <si>
    <t>ประกอบการค้า(ห้องเก็บของ)</t>
  </si>
  <si>
    <t xml:space="preserve">นายสมพงษ์ ประกอบบัว </t>
  </si>
  <si>
    <t>86 หมู่ 5 ต.หันห้วยทราย อ.ประทาย จ.นครราชสีมา 30180</t>
  </si>
  <si>
    <t>อยู่เอง/ประกอบการค้า(สมพงษ์ฟิล์ม)</t>
  </si>
  <si>
    <t>นายทองคำ ศรีมหาพรหม</t>
  </si>
  <si>
    <t>108 หมู่ 5 ต.หันห้วยทราย อ.ประทาย จ.นครราชสีมา 30180</t>
  </si>
  <si>
    <t>ประกอบการค้า(โรงเรือนทำปูนปั้น 1)</t>
  </si>
  <si>
    <t>ประกอบการค้า(โรงเรือนทำปูนปั้น  2)</t>
  </si>
  <si>
    <t>ประกอบการค้า(โรงเรือนทำปูนปั้น  3)</t>
  </si>
  <si>
    <t>นายอัมรินทร์ ยอดเจริญ</t>
  </si>
  <si>
    <t>109 หมู่ 5 ต.หันห้วยทราย อ.ประทาย จ.นครราชสีมา 30180</t>
  </si>
  <si>
    <t>นายจำปา นาเจริญ</t>
  </si>
  <si>
    <t>110/1 หมู่ 5 ต.หันห้วยทราย อ.ประทาย จ.นครราชสีมา 30180</t>
  </si>
  <si>
    <t>26620</t>
  </si>
  <si>
    <t>อยู่เอง/ประกอบการค้า(ร้านอาหารตามสั่ง)</t>
  </si>
  <si>
    <t>นางตอง ทองพูน</t>
  </si>
  <si>
    <t>115 หมู่ 5 ต.หันห้วยทราย อ.ประทาย จ.นครราชสีมา 30180</t>
  </si>
  <si>
    <t xml:space="preserve">นางสาวสำรวย อุทัยสะวัง </t>
  </si>
  <si>
    <t>2/1 หมู่ 6 ต.หันห้วยทราย อ.ประทาย จ.นครราชสีมา 30180</t>
  </si>
  <si>
    <t>นางสอง กัณหา</t>
  </si>
  <si>
    <t>14 หมู่ 6 ต.หันห้วยทราย อ.ประทาย จ.นครราชสีมา 30180</t>
  </si>
  <si>
    <t>7442</t>
  </si>
  <si>
    <t>46280</t>
  </si>
  <si>
    <t>23725</t>
  </si>
  <si>
    <t>นางจันทร์ธิดา กังขรนอก</t>
  </si>
  <si>
    <t>20 หมู่ 6 ต.หันห้วยทราย อ.ประทาย จ.นครราชสีมา 30180</t>
  </si>
  <si>
    <t>7447</t>
  </si>
  <si>
    <t>20632</t>
  </si>
  <si>
    <t>20631</t>
  </si>
  <si>
    <t>20633</t>
  </si>
  <si>
    <t>20640</t>
  </si>
  <si>
    <t>20660</t>
  </si>
  <si>
    <t>20526</t>
  </si>
  <si>
    <t>นายบุญชู สอนจิตร</t>
  </si>
  <si>
    <t>21 หมู่ 6 ต.หันห้วยทราย อ.ประทาย จ.นครราชสีมา 30180</t>
  </si>
  <si>
    <t>นายประชา ประดับบุตร</t>
  </si>
  <si>
    <t>30 หมู่ 6 ต.หันห้วยทราย อ.ประทาย จ.นครราชสีมา 30180</t>
  </si>
  <si>
    <t>ประกอบการค้า(ร้านกาแฟ)</t>
  </si>
  <si>
    <t>นางละมุล จันทะเสน</t>
  </si>
  <si>
    <t>45 หมู่ 6 ต.หันห้วยทราย อ.ประทาย จ.นครราชสีมา 30180</t>
  </si>
  <si>
    <t>นางสุภาพ โพธิ์ศรี-อุปโก</t>
  </si>
  <si>
    <t>46 หมู่ 6 ต.หันห้วยทราย อ.ประทาย จ.นครราชสีมา 30180</t>
  </si>
  <si>
    <t>38854</t>
  </si>
  <si>
    <t>53104</t>
  </si>
  <si>
    <t>38348</t>
  </si>
  <si>
    <t>20652</t>
  </si>
  <si>
    <t>38330</t>
  </si>
  <si>
    <t>นางสัญญา ดาโม้</t>
  </si>
  <si>
    <t>16 หมู่ 7 ต.หันห้วยทราย อ.ประทาย จ.นครราชสีมา 30180</t>
  </si>
  <si>
    <t>7242</t>
  </si>
  <si>
    <t>57558</t>
  </si>
  <si>
    <t>58023</t>
  </si>
  <si>
    <t>19965</t>
  </si>
  <si>
    <t>นายอุดร กังขอนนอก</t>
  </si>
  <si>
    <t>29 หมู่ 7 ต.หันห้วยทราย อ.ประทาย จ.นครราชสีมา 30180</t>
  </si>
  <si>
    <t>52510</t>
  </si>
  <si>
    <t>นายบุญยงค์ ภิรมย์จิตร</t>
  </si>
  <si>
    <t>32 หมู่ 7 ต.หันห้วยทราย อ.ประทาย จ.นครราชสีมา 30180</t>
  </si>
  <si>
    <t>7194</t>
  </si>
  <si>
    <t>19977</t>
  </si>
  <si>
    <t>1519</t>
  </si>
  <si>
    <t>นางสุลักษ์ สุโพธิ์นอก</t>
  </si>
  <si>
    <t>33 หมู่ 7 ต.หันห้วยทราย อ.ประทาย จ.นครราชสีมา 30180</t>
  </si>
  <si>
    <t>22843</t>
  </si>
  <si>
    <t>7210</t>
  </si>
  <si>
    <t>57722</t>
  </si>
  <si>
    <t>7213</t>
  </si>
  <si>
    <t>นางเรณู ชานอก</t>
  </si>
  <si>
    <t>93 หมู่ 7 ต.หันห้วยทราย อ.ประทาย จ.นครราชสีมา 30180</t>
  </si>
  <si>
    <t>19905</t>
  </si>
  <si>
    <t>61480</t>
  </si>
  <si>
    <t>55527</t>
  </si>
  <si>
    <t>นายมาลา บุญวรรณ</t>
  </si>
  <si>
    <t>111 หมู่ 7 ต.หันห้วยทราย อ.ประทาย จ.นครราชสีมา 30180</t>
  </si>
  <si>
    <t>ประกอบการค้า(ขัดช้อน -ส้อม )</t>
  </si>
  <si>
    <t>นายสำลี  ทิบำหลาบ</t>
  </si>
  <si>
    <t>118 หมู่ 7 ต.หันห้วยทราย อ.ประทาย จ.นครราชสีมา 30180</t>
  </si>
  <si>
    <t>19916</t>
  </si>
  <si>
    <t>นางน้อย อยู่ชุมพล</t>
  </si>
  <si>
    <t>16/1 หมู่ 8 ต.หันห้วยทราย อ.ประทาย จ.นครราชสีมา 30180</t>
  </si>
  <si>
    <t>20317</t>
  </si>
  <si>
    <t>20320</t>
  </si>
  <si>
    <t>นางพัชรี ทาซ้าย</t>
  </si>
  <si>
    <t>21 หมู่ 8 ต.หันห้วยทราย อ.ประทาย จ.นครราชสีมา 30180</t>
  </si>
  <si>
    <t>ประกอบการค้า(จำหน่ายเนื้อวัว )</t>
  </si>
  <si>
    <t>31172</t>
  </si>
  <si>
    <t>3807</t>
  </si>
  <si>
    <t>7807</t>
  </si>
  <si>
    <t>นายบัวพา พูนวงค์</t>
  </si>
  <si>
    <t>23 หมู่ 8 ต.หันห้วยทราย อ.ประทาย จ.นครราชสีมา 30180</t>
  </si>
  <si>
    <t>นางวาลี มัทมะปาโท</t>
  </si>
  <si>
    <t>59 หมู่ 8 ต.หันห้วยทราย อ.ประทาย จ.นครราชสีมา 30180</t>
  </si>
  <si>
    <t>5825</t>
  </si>
  <si>
    <t>31157</t>
  </si>
  <si>
    <t>31161</t>
  </si>
  <si>
    <t>นายชาตรี พรมสุรินทร์</t>
  </si>
  <si>
    <t>ร้านเสริมสวย</t>
  </si>
  <si>
    <t>ประกอบการค้า(ร้านตัดผมชาย)</t>
  </si>
  <si>
    <t>นายณัฐชนพล  กุลเมืองโดน</t>
  </si>
  <si>
    <t>64 หมู่ 8 ต.หันห้วยทราย อ.ประทาย จ.นครราชสีมา 30180</t>
  </si>
  <si>
    <t>ประกอบการค้า(อู่ซ่อมรถดับเพลิง )</t>
  </si>
  <si>
    <t>นางสมหมาย สุขตำแย</t>
  </si>
  <si>
    <t>76 หมู่ 8 ต.หันห้วยทราย อ.ประทาย จ.นครราชสีมา 30180</t>
  </si>
  <si>
    <t>32790</t>
  </si>
  <si>
    <t>22791</t>
  </si>
  <si>
    <t>38671</t>
  </si>
  <si>
    <t>38672</t>
  </si>
  <si>
    <t>38673</t>
  </si>
  <si>
    <t>นางอัจฉรา ซานอก</t>
  </si>
  <si>
    <t>86 หมู่ 8 ต.หันห้วยทราย อ.ประทาย จ.นครราชสีมา 30180</t>
  </si>
  <si>
    <t>อยู่เอง/ประกอบการค้า(ร้านจำหน่ายเครื่องเขียนอุปกรณ์แบบเรียน )</t>
  </si>
  <si>
    <t>นางสมพร สุพรรณนอก</t>
  </si>
  <si>
    <t>93 หมู่ 8 ต.หันห้วยทราย อ.ประทาย จ.นครราชสีมา 30180</t>
  </si>
  <si>
    <t>ประกอบการค้า(จำหน่ายอุปกรณ์ก่อสร้าง)</t>
  </si>
  <si>
    <t>นางสาวจีราภา เจริญวงศ์</t>
  </si>
  <si>
    <t>96 หมู่ 8 ต.หันห้วยทราย อ.ประทาย จ.นครราชสีมา 30180</t>
  </si>
  <si>
    <t>22778</t>
  </si>
  <si>
    <t>พื้นที่ต่อเนื่อง ลานดิน</t>
  </si>
  <si>
    <t>ประกอบการค้า(ลานดินวัสดุก่อสร้าง 1งาน )</t>
  </si>
  <si>
    <t>22780</t>
  </si>
  <si>
    <t xml:space="preserve">นายธีรพันธ์  พรรณพิบูลย์ </t>
  </si>
  <si>
    <t>97 หมู่ 8 ต.หันห้วยทราย อ.ประทาย จ.นครราชสีมา 30180</t>
  </si>
  <si>
    <t>ประกอบการค้า(ร้านจำหน่ายอุปกรณ์ ไก่ )</t>
  </si>
  <si>
    <t xml:space="preserve">นายเผชิญ  แก้วโยธา </t>
  </si>
  <si>
    <t>113 หมู่ 8 ต.หันห้วยทราย อ.ประทาย จ.นครราชสีมา 30180</t>
  </si>
  <si>
    <t>ประกอบการค้า(ร้านก๋วยเตี๋ยว)</t>
  </si>
  <si>
    <t>นางรพีพรรณ รักษาชาติ</t>
  </si>
  <si>
    <t>114 หมู่ 8 ต.หันห้วยทราย อ.ประทาย จ.นครราชสีมา 30180</t>
  </si>
  <si>
    <t>37285</t>
  </si>
  <si>
    <t>37284</t>
  </si>
  <si>
    <t>31189</t>
  </si>
  <si>
    <t>38670</t>
  </si>
  <si>
    <t>38669</t>
  </si>
  <si>
    <t>38675</t>
  </si>
  <si>
    <t>นายแสน นาบำรุง</t>
  </si>
  <si>
    <t>124 หมู่ 8 ต.หันห้วยทราย อ.ประทาย จ.นครราชสีมา 30180</t>
  </si>
  <si>
    <t xml:space="preserve">นางจันเพ็ญ พาณิชนอก </t>
  </si>
  <si>
    <t>125 หมู่ 8 ต.หันห้วยทราย อ.ประทาย จ.นครราชสีมา 30180</t>
  </si>
  <si>
    <t xml:space="preserve">ร้านจำหน่ายหีบศพ </t>
  </si>
  <si>
    <t>อยู่เอง/ประกอบการค้า(ร้านจำหน่ายหีบศพ )</t>
  </si>
  <si>
    <t>นางสุภาพร รัตนรังสิกุล</t>
  </si>
  <si>
    <t>129 หมู่ 8 ต.หันห้วยทราย อ.ประทาย จ.นครราชสีมา 30180</t>
  </si>
  <si>
    <t>อยู่เอง/ประกอบการค้า(จำหน่ายปุ๋ย และอาหารสัตว์ )</t>
  </si>
  <si>
    <t>22764</t>
  </si>
  <si>
    <t>22756</t>
  </si>
  <si>
    <t>22809</t>
  </si>
  <si>
    <t>นายสมนึก สาลีเทศ</t>
  </si>
  <si>
    <t>130 หมู่ 8 ต.หันห้วยทราย อ.ประทาย จ.นครราชสีมา 30180</t>
  </si>
  <si>
    <t>34476</t>
  </si>
  <si>
    <t>37695</t>
  </si>
  <si>
    <t>22762</t>
  </si>
  <si>
    <t>นายดอกไม้ จันทะนนท์</t>
  </si>
  <si>
    <t>146 หมู่ 8 ต.หันห้วยทราย อ.ประทาย จ.นครราชสีมา 30180</t>
  </si>
  <si>
    <t>56249</t>
  </si>
  <si>
    <t>56304</t>
  </si>
  <si>
    <t>ดาบตำรวจสวัสดิ์ กุลหงษ์</t>
  </si>
  <si>
    <t>149 หมู่ 8 ต.หันห้วยทราย อ.ประทาย จ.นครราชสีมา 30180</t>
  </si>
  <si>
    <t>36334</t>
  </si>
  <si>
    <t>ประกอบการค้า(มินิมาร์ท)</t>
  </si>
  <si>
    <t>32443</t>
  </si>
  <si>
    <t xml:space="preserve">นายสนั่น ขจรภพ </t>
  </si>
  <si>
    <t>155 หมู่ 8 ต.หันห้วยทราย อ.ประทาย จ.นครราชสีมา 30180</t>
  </si>
  <si>
    <t>ประกอบการค้า(อู่ซ่อมรถ)</t>
  </si>
  <si>
    <t>นางศศิธร สายจันทร์</t>
  </si>
  <si>
    <t>156 หมู่ 8 ต.หันห้วยทราย อ.ประทาย จ.นครราชสีมา 30180</t>
  </si>
  <si>
    <t>24419</t>
  </si>
  <si>
    <t>20327</t>
  </si>
  <si>
    <t>นายสมาน นามโยธา</t>
  </si>
  <si>
    <t>160 หมู่ 8 ต.หันห้วยทราย อ.ประทาย จ.นครราชสีมา 30180</t>
  </si>
  <si>
    <t>นางจำปี สุวรรณทา</t>
  </si>
  <si>
    <t>166 หมู่ 8 ต.หันห้วยทราย อ.ประทาย จ.นครราชสีมา 30180</t>
  </si>
  <si>
    <t>37277</t>
  </si>
  <si>
    <t>19971</t>
  </si>
  <si>
    <t>20643</t>
  </si>
  <si>
    <t>24310</t>
  </si>
  <si>
    <t>35239</t>
  </si>
  <si>
    <t>37228</t>
  </si>
  <si>
    <t xml:space="preserve">นายวินัย ลายทอง </t>
  </si>
  <si>
    <t>167 หมู่ 8 ต.หันห้วยทราย อ.ประทาย จ.นครราชสีมา 30180</t>
  </si>
  <si>
    <t xml:space="preserve">นายวุฒิชัย  นามสมบูรณ์ </t>
  </si>
  <si>
    <t>185 หมู่ 8 ต.หันห้วยทราย อ.ประทาย จ.นครราชสีมา 30180</t>
  </si>
  <si>
    <t>นางสุนิศา สุพรรณนอก</t>
  </si>
  <si>
    <t>187 หมู่ 8 ต.หันห้วยทราย อ.ประทาย จ.นครราชสีมา 30180</t>
  </si>
  <si>
    <t>41872</t>
  </si>
  <si>
    <t>ประกอบการค้า(ร้านอาหารตามสั่ง)</t>
  </si>
  <si>
    <t>41177</t>
  </si>
  <si>
    <t xml:space="preserve">นางวัลลภ  สันทิพย์ </t>
  </si>
  <si>
    <t>188 หมู่ 8 ต.หันห้วยทราย อ.ประทาย จ.นครราชสีมา 30180</t>
  </si>
  <si>
    <t xml:space="preserve">นายอินทัช  คำสีหา </t>
  </si>
  <si>
    <t>194 หมู่ 8 ต.หันห้วยทราย อ.ประทาย จ.นครราชสีมา 30180</t>
  </si>
  <si>
    <t>อยู่เอง/ประกอบการค้า(ร้านซ่อมอิเล็กทรอนิกส์ )</t>
  </si>
  <si>
    <t>นายวันชัย  อินนอก</t>
  </si>
  <si>
    <t>200 หมู่ 8 ต.หันห้วยทราย อ.ประทาย จ.นครราชสีมา 30180</t>
  </si>
  <si>
    <t xml:space="preserve">ร้านคอมพิวเตอร์ </t>
  </si>
  <si>
    <t>ประกอบการค้า(ร้านคอมพิวเตอร์ )</t>
  </si>
  <si>
    <t>นายยุทธศาสตร์ จันทลีลา</t>
  </si>
  <si>
    <t>214 หมู่ 8 ต.หันห้วยทราย อ.ประทาย จ.นครราชสีมา 30180</t>
  </si>
  <si>
    <t>20775</t>
  </si>
  <si>
    <t>นายจักรพล ภูต้องใจ</t>
  </si>
  <si>
    <t>291 หมู่ 8 ต.หันห้วยทราย อ.ประทาย จ.นครราชสีมา 30180</t>
  </si>
  <si>
    <t>อยู่เอง/ประกอบการค้า(ร้านตัดผมชาย )</t>
  </si>
  <si>
    <t xml:space="preserve">นางสาวกนกวรรณ  หมั่นกิจ </t>
  </si>
  <si>
    <t>230 หมู่ 8 ต.หันห้วยทราย อ.ประทาย จ.นครราชสีมา 30180</t>
  </si>
  <si>
    <t>อยู่เอง/ประกอบการค้า(ร้านขายเสื้อกีฬา)</t>
  </si>
  <si>
    <t>นายอำคา หอมดวง</t>
  </si>
  <si>
    <t>6/2 หมู่ 9 ต.หันห้วยทราย อ.ประทาย จ.นครราชสีมา 30180</t>
  </si>
  <si>
    <t>นางกานดา แก้วไชย</t>
  </si>
  <si>
    <t>24 หมู่ 9 ต.หันห้วยทราย อ.ประทาย จ.นครราชสีมา 30180</t>
  </si>
  <si>
    <t>100:ประเภทบ้านเดี่ยว</t>
  </si>
  <si>
    <t>นายบุญเลิศ ดวงปัดสี</t>
  </si>
  <si>
    <t>108 หมู่ 9 ต.หันห้วยทราย อ.ประทาย จ.นครราชสีมา 30180</t>
  </si>
  <si>
    <t>3251</t>
  </si>
  <si>
    <t>2,2</t>
  </si>
  <si>
    <t>นางสำรวย เรียงไธสง</t>
  </si>
  <si>
    <t>144 หมู่ 9 ต.หันห้วยทราย อ.ประทาย จ.นครราชสีมา 30180</t>
  </si>
  <si>
    <t>15960</t>
  </si>
  <si>
    <t>34863</t>
  </si>
  <si>
    <t>34864</t>
  </si>
  <si>
    <t>24278</t>
  </si>
  <si>
    <t>นายยงค์ เจริญใจ</t>
  </si>
  <si>
    <t>146 หมู่ 9 ต.หันห้วยทราย อ.ประทาย จ.นครราชสีมา 30180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</si>
</sst>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0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  <font>
      <b/>
      <sz val="24"/>
      <color theme="1"/>
      <name val="TH SarabunPSK"/>
      <family val="2"/>
    </font>
    <font>
      <sz val="26"/>
      <color theme="1"/>
      <name val="Tahoma"/>
      <family val="2"/>
      <scheme val="minor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2" fontId="0" fillId="0" borderId="0" xfId="0" applyNumberForma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4" fontId="0" fillId="0" borderId="0" xfId="0" applyNumberFormat="1"/>
    <xf numFmtId="0" fontId="5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5" fillId="5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6" borderId="2" xfId="0" applyFont="1" applyFill="1" applyBorder="1" applyAlignment="1">
      <alignment horizontal="center" vertical="top" wrapText="1"/>
    </xf>
    <xf numFmtId="0" fontId="0" fillId="0" borderId="7" xfId="0" applyBorder="1"/>
    <xf numFmtId="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4" fontId="7" fillId="0" borderId="11" xfId="1" applyNumberFormat="1" applyFont="1" applyBorder="1" applyAlignment="1">
      <alignment horizontal="center"/>
    </xf>
    <xf numFmtId="187" fontId="7" fillId="0" borderId="11" xfId="1" applyNumberFormat="1" applyFont="1" applyBorder="1" applyAlignment="1">
      <alignment horizontal="center"/>
    </xf>
    <xf numFmtId="187" fontId="7" fillId="0" borderId="12" xfId="1" applyNumberFormat="1" applyFont="1" applyBorder="1" applyAlignment="1">
      <alignment horizontal="center"/>
    </xf>
    <xf numFmtId="3" fontId="7" fillId="0" borderId="11" xfId="1" applyNumberFormat="1" applyFont="1" applyBorder="1" applyAlignment="1">
      <alignment horizontal="right" vertical="center"/>
    </xf>
    <xf numFmtId="2" fontId="7" fillId="0" borderId="11" xfId="1" applyNumberFormat="1" applyFont="1" applyBorder="1" applyAlignment="1">
      <alignment horizontal="center"/>
    </xf>
    <xf numFmtId="3" fontId="7" fillId="0" borderId="11" xfId="1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" fontId="7" fillId="0" borderId="11" xfId="1" applyNumberFormat="1" applyFont="1" applyBorder="1"/>
    <xf numFmtId="1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" fontId="7" fillId="0" borderId="12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right" vertical="center"/>
    </xf>
    <xf numFmtId="2" fontId="7" fillId="0" borderId="12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4" fontId="7" fillId="0" borderId="12" xfId="1" applyNumberFormat="1" applyFont="1" applyBorder="1"/>
    <xf numFmtId="1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8" fillId="0" borderId="12" xfId="1" applyNumberFormat="1" applyFont="1" applyBorder="1" applyAlignment="1">
      <alignment horizontal="center" vertical="center" wrapText="1"/>
    </xf>
    <xf numFmtId="187" fontId="8" fillId="0" borderId="12" xfId="1" applyNumberFormat="1" applyFont="1" applyBorder="1" applyAlignment="1">
      <alignment horizontal="center" vertical="center" wrapText="1"/>
    </xf>
    <xf numFmtId="3" fontId="8" fillId="0" borderId="12" xfId="1" applyNumberFormat="1" applyFont="1" applyBorder="1" applyAlignment="1">
      <alignment horizontal="right" vertical="center"/>
    </xf>
    <xf numFmtId="187" fontId="8" fillId="0" borderId="12" xfId="1" applyNumberFormat="1" applyFont="1" applyBorder="1" applyAlignment="1">
      <alignment horizontal="center"/>
    </xf>
    <xf numFmtId="2" fontId="8" fillId="0" borderId="12" xfId="1" applyNumberFormat="1" applyFont="1" applyBorder="1"/>
    <xf numFmtId="3" fontId="8" fillId="0" borderId="12" xfId="1" applyNumberFormat="1" applyFont="1" applyBorder="1" applyAlignment="1">
      <alignment horizontal="center"/>
    </xf>
    <xf numFmtId="187" fontId="8" fillId="0" borderId="12" xfId="1" applyNumberFormat="1" applyFont="1" applyBorder="1"/>
    <xf numFmtId="2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/>
    <xf numFmtId="1" fontId="8" fillId="0" borderId="12" xfId="0" applyNumberFormat="1" applyFont="1" applyBorder="1"/>
    <xf numFmtId="2" fontId="8" fillId="0" borderId="12" xfId="0" applyNumberFormat="1" applyFont="1" applyBorder="1"/>
    <xf numFmtId="0" fontId="8" fillId="0" borderId="12" xfId="0" applyFont="1" applyBorder="1"/>
    <xf numFmtId="4" fontId="8" fillId="0" borderId="12" xfId="1" applyNumberFormat="1" applyFont="1" applyBorder="1"/>
    <xf numFmtId="3" fontId="8" fillId="0" borderId="12" xfId="1" applyNumberFormat="1" applyFont="1" applyBorder="1"/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/>
    <xf numFmtId="1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" fontId="8" fillId="0" borderId="13" xfId="0" applyNumberFormat="1" applyFont="1" applyBorder="1"/>
    <xf numFmtId="2" fontId="8" fillId="0" borderId="13" xfId="0" applyNumberFormat="1" applyFont="1" applyBorder="1"/>
    <xf numFmtId="0" fontId="8" fillId="0" borderId="13" xfId="0" applyFont="1" applyBorder="1"/>
    <xf numFmtId="4" fontId="8" fillId="0" borderId="13" xfId="0" applyNumberFormat="1" applyFont="1" applyBorder="1"/>
    <xf numFmtId="187" fontId="7" fillId="0" borderId="13" xfId="1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/>
    <xf numFmtId="0" fontId="8" fillId="0" borderId="0" xfId="0" applyFont="1"/>
    <xf numFmtId="3" fontId="8" fillId="0" borderId="0" xfId="0" applyNumberFormat="1" applyFont="1" applyAlignment="1">
      <alignment horizontal="right" vertical="center"/>
    </xf>
    <xf numFmtId="2" fontId="8" fillId="0" borderId="0" xfId="0" applyNumberFormat="1" applyFont="1"/>
    <xf numFmtId="4" fontId="8" fillId="0" borderId="0" xfId="0" applyNumberFormat="1" applyFont="1"/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2" fontId="0" fillId="0" borderId="0" xfId="0" applyNumberFormat="1"/>
    <xf numFmtId="0" fontId="4" fillId="0" borderId="0" xfId="0" applyFont="1"/>
    <xf numFmtId="0" fontId="8" fillId="0" borderId="11" xfId="0" applyFont="1" applyBorder="1"/>
    <xf numFmtId="0" fontId="11" fillId="0" borderId="0" xfId="0" applyFont="1"/>
    <xf numFmtId="2" fontId="11" fillId="0" borderId="0" xfId="0" applyNumberFormat="1" applyFont="1"/>
    <xf numFmtId="4" fontId="11" fillId="0" borderId="0" xfId="0" applyNumberFormat="1" applyFont="1"/>
    <xf numFmtId="4" fontId="12" fillId="0" borderId="13" xfId="0" applyNumberFormat="1" applyFont="1" applyBorder="1"/>
    <xf numFmtId="4" fontId="13" fillId="0" borderId="13" xfId="0" applyNumberFormat="1" applyFont="1" applyBorder="1"/>
    <xf numFmtId="4" fontId="14" fillId="0" borderId="13" xfId="0" applyNumberFormat="1" applyFont="1" applyBorder="1"/>
    <xf numFmtId="1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4" fontId="7" fillId="0" borderId="14" xfId="1" applyNumberFormat="1" applyFont="1" applyBorder="1" applyAlignment="1">
      <alignment horizontal="center"/>
    </xf>
    <xf numFmtId="187" fontId="7" fillId="0" borderId="14" xfId="1" applyNumberFormat="1" applyFont="1" applyBorder="1" applyAlignment="1">
      <alignment horizontal="center"/>
    </xf>
    <xf numFmtId="0" fontId="8" fillId="0" borderId="14" xfId="0" applyFont="1" applyBorder="1"/>
    <xf numFmtId="188" fontId="13" fillId="0" borderId="13" xfId="0" applyNumberFormat="1" applyFont="1" applyBorder="1"/>
    <xf numFmtId="0" fontId="8" fillId="0" borderId="12" xfId="0" applyFont="1" applyBorder="1" applyAlignment="1">
      <alignment horizontal="center"/>
    </xf>
    <xf numFmtId="4" fontId="8" fillId="0" borderId="12" xfId="1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opLeftCell="A22" workbookViewId="0">
      <selection activeCell="A47" sqref="A47:AA93"/>
    </sheetView>
  </sheetViews>
  <sheetFormatPr defaultRowHeight="14.25" x14ac:dyDescent="0.2"/>
  <sheetData>
    <row r="1" spans="1:27" ht="39.75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7" ht="38.25" x14ac:dyDescent="0.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38.25" x14ac:dyDescent="0.8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7" ht="36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ht="20.25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</row>
    <row r="6" spans="1:27" ht="20.25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</row>
    <row r="7" spans="1:27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</row>
    <row r="8" spans="1:27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24" x14ac:dyDescent="0.55000000000000004">
      <c r="A11" s="31">
        <v>1</v>
      </c>
      <c r="B11" s="32" t="s">
        <v>32</v>
      </c>
      <c r="C11" s="33" t="s">
        <v>33</v>
      </c>
      <c r="D11" s="34">
        <v>2</v>
      </c>
      <c r="E11" s="34">
        <v>2</v>
      </c>
      <c r="F11" s="35">
        <v>77</v>
      </c>
      <c r="G11" s="34" t="s">
        <v>34</v>
      </c>
      <c r="H11" s="36">
        <v>1077</v>
      </c>
      <c r="I11" s="37"/>
      <c r="J11" s="38">
        <f t="shared" ref="J11:J39" si="0">H11*I11</f>
        <v>0</v>
      </c>
      <c r="K11" s="39">
        <v>1</v>
      </c>
      <c r="L11" s="37" t="s">
        <v>35</v>
      </c>
      <c r="M11" s="37" t="s">
        <v>36</v>
      </c>
      <c r="N11" s="37">
        <v>2</v>
      </c>
      <c r="O11" s="40">
        <v>187</v>
      </c>
      <c r="P11" s="40">
        <v>28.877005347593581</v>
      </c>
      <c r="Q11" s="41"/>
      <c r="R11" s="38">
        <f t="shared" ref="R11:R39" si="1">O11*Q11</f>
        <v>0</v>
      </c>
      <c r="S11" s="37"/>
      <c r="T11" s="37"/>
      <c r="U11" s="37">
        <f>R11-(R11*T11)/100</f>
        <v>0</v>
      </c>
      <c r="V11" s="38">
        <f t="shared" ref="V11:V39" si="2">J11+U11</f>
        <v>0</v>
      </c>
      <c r="W11" s="37"/>
      <c r="X11" s="37">
        <f>IF(W11&lt;10000000,W11,10000000)</f>
        <v>0</v>
      </c>
      <c r="Y11" s="37">
        <f>W11-X11</f>
        <v>0</v>
      </c>
      <c r="Z11" s="42">
        <v>0.02</v>
      </c>
      <c r="AA11" s="43">
        <f>(Y11*Z11)/100</f>
        <v>0</v>
      </c>
    </row>
    <row r="12" spans="1:27" ht="24" x14ac:dyDescent="0.55000000000000004">
      <c r="A12" s="44">
        <v>2</v>
      </c>
      <c r="B12" s="45" t="s">
        <v>32</v>
      </c>
      <c r="C12" s="46" t="s">
        <v>37</v>
      </c>
      <c r="D12" s="47">
        <v>14</v>
      </c>
      <c r="E12" s="47">
        <v>2</v>
      </c>
      <c r="F12" s="48">
        <v>85</v>
      </c>
      <c r="G12" s="47" t="s">
        <v>38</v>
      </c>
      <c r="H12" s="49">
        <v>5885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0</v>
      </c>
      <c r="W12" s="38">
        <f>V12</f>
        <v>0</v>
      </c>
      <c r="X12" s="38">
        <f>IF(V12&lt;50000000,V12,50000000)</f>
        <v>0</v>
      </c>
      <c r="Y12" s="38">
        <f>W12-X12</f>
        <v>0</v>
      </c>
      <c r="Z12" s="53">
        <v>0.01</v>
      </c>
      <c r="AA12" s="54">
        <f>(Y12*Z12)/100</f>
        <v>0</v>
      </c>
    </row>
    <row r="13" spans="1:27" ht="24" x14ac:dyDescent="0.55000000000000004">
      <c r="A13" s="44">
        <v>3</v>
      </c>
      <c r="B13" s="45" t="s">
        <v>39</v>
      </c>
      <c r="C13" s="46" t="s">
        <v>40</v>
      </c>
      <c r="D13" s="47">
        <v>2</v>
      </c>
      <c r="E13" s="47">
        <v>3</v>
      </c>
      <c r="F13" s="48">
        <v>42</v>
      </c>
      <c r="G13" s="47"/>
      <c r="H13" s="49">
        <v>1142</v>
      </c>
      <c r="I13" s="38">
        <v>190</v>
      </c>
      <c r="J13" s="38">
        <f t="shared" si="0"/>
        <v>216980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216980</v>
      </c>
      <c r="W13" s="38">
        <f>V13</f>
        <v>216980</v>
      </c>
      <c r="X13" s="38">
        <v>0</v>
      </c>
      <c r="Y13" s="38">
        <f>W13-X13</f>
        <v>216980</v>
      </c>
      <c r="Z13" s="53">
        <v>0.01</v>
      </c>
      <c r="AA13" s="54">
        <f>(Y13*Z13)/100</f>
        <v>21.698</v>
      </c>
    </row>
    <row r="14" spans="1:27" ht="24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</row>
    <row r="15" spans="1:27" ht="24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2"/>
        <v>0</v>
      </c>
      <c r="W15" s="63"/>
      <c r="X15" s="63"/>
      <c r="Y15" s="63"/>
      <c r="Z15" s="67"/>
      <c r="AA15" s="68"/>
    </row>
    <row r="16" spans="1:27" ht="24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2"/>
        <v>0</v>
      </c>
      <c r="W16" s="63"/>
      <c r="X16" s="66"/>
      <c r="Y16" s="66"/>
      <c r="Z16" s="70"/>
      <c r="AA16" s="68"/>
    </row>
    <row r="17" spans="1:27" ht="24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2"/>
        <v>0</v>
      </c>
      <c r="W17" s="71"/>
      <c r="X17" s="71"/>
      <c r="Y17" s="71"/>
      <c r="Z17" s="70"/>
      <c r="AA17" s="68"/>
    </row>
    <row r="18" spans="1:27" ht="24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</row>
    <row r="19" spans="1:27" ht="24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</row>
    <row r="20" spans="1:27" ht="24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</row>
    <row r="21" spans="1:27" ht="24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</row>
    <row r="22" spans="1:27" ht="24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</row>
    <row r="23" spans="1:27" ht="24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</row>
    <row r="24" spans="1:27" ht="24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</row>
    <row r="25" spans="1:27" ht="24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</row>
    <row r="26" spans="1:27" ht="24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</row>
    <row r="27" spans="1:27" ht="24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</row>
    <row r="28" spans="1:27" ht="24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</row>
    <row r="29" spans="1:27" ht="24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</row>
    <row r="30" spans="1:27" ht="24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</row>
    <row r="31" spans="1:27" ht="24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</row>
    <row r="32" spans="1:27" ht="24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</row>
    <row r="33" spans="1:27" ht="24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</row>
    <row r="34" spans="1:27" ht="24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</row>
    <row r="35" spans="1:27" ht="24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</row>
    <row r="36" spans="1:27" ht="24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</row>
    <row r="37" spans="1:27" ht="24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</row>
    <row r="38" spans="1:27" ht="24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</row>
    <row r="39" spans="1:27" ht="24" x14ac:dyDescent="0.55000000000000004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2"/>
        <v>0</v>
      </c>
      <c r="W39" s="80"/>
      <c r="X39" s="80"/>
      <c r="Y39" s="80"/>
      <c r="Z39" s="79"/>
      <c r="AA39" s="81"/>
    </row>
    <row r="40" spans="1:27" ht="24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7" ht="24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7" ht="24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7" ht="24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7" ht="24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7" ht="24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</sheetData>
  <mergeCells count="35">
    <mergeCell ref="D8:D10"/>
    <mergeCell ref="E8:E10"/>
    <mergeCell ref="F8:F10"/>
    <mergeCell ref="Q6:Q10"/>
    <mergeCell ref="R6:R10"/>
    <mergeCell ref="S6:T6"/>
    <mergeCell ref="U6:U10"/>
    <mergeCell ref="S7:S10"/>
    <mergeCell ref="T7:T10"/>
    <mergeCell ref="K6:K10"/>
    <mergeCell ref="L6:L10"/>
    <mergeCell ref="M6:M10"/>
    <mergeCell ref="N6:N10"/>
    <mergeCell ref="O6:O10"/>
    <mergeCell ref="P6:P10"/>
    <mergeCell ref="Z5:Z10"/>
    <mergeCell ref="AA5:AA10"/>
    <mergeCell ref="A6:A10"/>
    <mergeCell ref="B6:B10"/>
    <mergeCell ref="C6:C10"/>
    <mergeCell ref="D6:F7"/>
    <mergeCell ref="G6:G10"/>
    <mergeCell ref="H6:H10"/>
    <mergeCell ref="I6:I10"/>
    <mergeCell ref="J6:J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82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83</v>
      </c>
      <c r="D11" s="34">
        <v>1</v>
      </c>
      <c r="E11" s="34">
        <v>0</v>
      </c>
      <c r="F11" s="35">
        <v>29</v>
      </c>
      <c r="G11" s="34" t="s">
        <v>84</v>
      </c>
      <c r="H11" s="36">
        <v>429</v>
      </c>
      <c r="I11" s="37">
        <v>180</v>
      </c>
      <c r="J11" s="38">
        <f t="shared" ref="J11:J37" si="0">H11*I11</f>
        <v>77220</v>
      </c>
      <c r="K11" s="39">
        <v>1</v>
      </c>
      <c r="L11" s="37" t="s">
        <v>50</v>
      </c>
      <c r="M11" s="37" t="s">
        <v>36</v>
      </c>
      <c r="N11" s="37">
        <v>3</v>
      </c>
      <c r="O11" s="40">
        <v>80</v>
      </c>
      <c r="P11" s="40">
        <v>100</v>
      </c>
      <c r="Q11" s="41">
        <v>180</v>
      </c>
      <c r="R11" s="38">
        <f t="shared" ref="R11:R37" si="1">O11*Q11</f>
        <v>14400</v>
      </c>
      <c r="S11" s="37">
        <v>3</v>
      </c>
      <c r="T11" s="37">
        <v>3</v>
      </c>
      <c r="U11" s="37">
        <f t="shared" ref="U11:U16" si="2">R11-(R11*T11)/100</f>
        <v>13968</v>
      </c>
      <c r="V11" s="38">
        <f t="shared" ref="V11:V37" si="3">J11+U11</f>
        <v>91188</v>
      </c>
      <c r="W11" s="37">
        <v>91188</v>
      </c>
      <c r="X11" s="37">
        <v>0</v>
      </c>
      <c r="Y11" s="37">
        <f t="shared" ref="Y11:Y16" si="4">W11-X11</f>
        <v>91188</v>
      </c>
      <c r="Z11" s="42">
        <v>0.3</v>
      </c>
      <c r="AA11" s="43">
        <f t="shared" ref="AA11:AA16" si="5">(Y11*Z11)/100</f>
        <v>273.56399999999996</v>
      </c>
      <c r="AB11" s="94" t="s">
        <v>85</v>
      </c>
    </row>
    <row r="12" spans="1:28" ht="24" customHeight="1" x14ac:dyDescent="0.55000000000000004">
      <c r="A12" s="44">
        <v>2</v>
      </c>
      <c r="B12" s="45" t="s">
        <v>32</v>
      </c>
      <c r="C12" s="46" t="s">
        <v>86</v>
      </c>
      <c r="D12" s="47">
        <v>0</v>
      </c>
      <c r="E12" s="47">
        <v>0</v>
      </c>
      <c r="F12" s="48">
        <v>95</v>
      </c>
      <c r="G12" s="47" t="s">
        <v>34</v>
      </c>
      <c r="H12" s="49">
        <v>95</v>
      </c>
      <c r="I12" s="38"/>
      <c r="J12" s="38">
        <f t="shared" si="0"/>
        <v>0</v>
      </c>
      <c r="K12" s="50">
        <v>2</v>
      </c>
      <c r="L12" s="38" t="s">
        <v>69</v>
      </c>
      <c r="M12" s="38" t="s">
        <v>36</v>
      </c>
      <c r="N12" s="38">
        <v>2</v>
      </c>
      <c r="O12" s="51">
        <v>135</v>
      </c>
      <c r="P12" s="51">
        <v>62.790697674418603</v>
      </c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0</v>
      </c>
      <c r="W12" s="38"/>
      <c r="X12" s="38">
        <f>IF(W12&lt;10000000,W12,10000000)</f>
        <v>0</v>
      </c>
      <c r="Y12" s="38">
        <f t="shared" si="4"/>
        <v>0</v>
      </c>
      <c r="Z12" s="53">
        <v>0.02</v>
      </c>
      <c r="AA12" s="54">
        <f t="shared" si="5"/>
        <v>0</v>
      </c>
      <c r="AB12" s="71" t="s">
        <v>70</v>
      </c>
    </row>
    <row r="13" spans="1:28" ht="24" customHeight="1" x14ac:dyDescent="0.55000000000000004">
      <c r="A13" s="44">
        <v>3</v>
      </c>
      <c r="B13" s="45" t="s">
        <v>32</v>
      </c>
      <c r="C13" s="46" t="s">
        <v>87</v>
      </c>
      <c r="D13" s="47">
        <v>0</v>
      </c>
      <c r="E13" s="47">
        <v>1</v>
      </c>
      <c r="F13" s="48">
        <v>84</v>
      </c>
      <c r="G13" s="47" t="s">
        <v>38</v>
      </c>
      <c r="H13" s="49">
        <v>184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 t="shared" ref="W13:W16" si="6">V13</f>
        <v>0</v>
      </c>
      <c r="X13" s="38">
        <f t="shared" ref="X13:X16" si="7">IF(V13&lt;50000000,V13,50000000)</f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4</v>
      </c>
      <c r="B14" s="45" t="s">
        <v>32</v>
      </c>
      <c r="C14" s="46" t="s">
        <v>88</v>
      </c>
      <c r="D14" s="47">
        <v>15</v>
      </c>
      <c r="E14" s="47">
        <v>2</v>
      </c>
      <c r="F14" s="48">
        <v>13</v>
      </c>
      <c r="G14" s="47" t="s">
        <v>38</v>
      </c>
      <c r="H14" s="49">
        <v>6213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 t="shared" si="6"/>
        <v>0</v>
      </c>
      <c r="X14" s="38">
        <f t="shared" si="7"/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44">
        <v>5</v>
      </c>
      <c r="B15" s="45" t="s">
        <v>32</v>
      </c>
      <c r="C15" s="46" t="s">
        <v>89</v>
      </c>
      <c r="D15" s="47">
        <v>17</v>
      </c>
      <c r="E15" s="47">
        <v>3</v>
      </c>
      <c r="F15" s="48">
        <v>8</v>
      </c>
      <c r="G15" s="47" t="s">
        <v>38</v>
      </c>
      <c r="H15" s="49">
        <v>7108</v>
      </c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>
        <f t="shared" si="2"/>
        <v>0</v>
      </c>
      <c r="V15" s="38">
        <f t="shared" si="3"/>
        <v>0</v>
      </c>
      <c r="W15" s="38">
        <f t="shared" si="6"/>
        <v>0</v>
      </c>
      <c r="X15" s="38">
        <f t="shared" si="7"/>
        <v>0</v>
      </c>
      <c r="Y15" s="38">
        <f t="shared" si="4"/>
        <v>0</v>
      </c>
      <c r="Z15" s="53">
        <v>0.01</v>
      </c>
      <c r="AA15" s="54">
        <f t="shared" si="5"/>
        <v>0</v>
      </c>
      <c r="AB15" s="71"/>
    </row>
    <row r="16" spans="1:28" ht="24" customHeight="1" x14ac:dyDescent="0.55000000000000004">
      <c r="A16" s="44">
        <v>6</v>
      </c>
      <c r="B16" s="45" t="s">
        <v>32</v>
      </c>
      <c r="C16" s="46" t="s">
        <v>90</v>
      </c>
      <c r="D16" s="47">
        <v>11</v>
      </c>
      <c r="E16" s="47">
        <v>0</v>
      </c>
      <c r="F16" s="48">
        <v>15</v>
      </c>
      <c r="G16" s="47" t="s">
        <v>38</v>
      </c>
      <c r="H16" s="49">
        <v>4415</v>
      </c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>
        <f t="shared" si="2"/>
        <v>0</v>
      </c>
      <c r="V16" s="38">
        <f t="shared" si="3"/>
        <v>0</v>
      </c>
      <c r="W16" s="38">
        <f t="shared" si="6"/>
        <v>0</v>
      </c>
      <c r="X16" s="38">
        <f t="shared" si="7"/>
        <v>0</v>
      </c>
      <c r="Y16" s="38">
        <f t="shared" si="4"/>
        <v>0</v>
      </c>
      <c r="Z16" s="53">
        <v>0.01</v>
      </c>
      <c r="AA16" s="54">
        <f t="shared" si="5"/>
        <v>0</v>
      </c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76"/>
      <c r="B37" s="77"/>
      <c r="C37" s="78"/>
      <c r="D37" s="78"/>
      <c r="E37" s="78"/>
      <c r="F37" s="79"/>
      <c r="G37" s="80"/>
      <c r="H37" s="81"/>
      <c r="I37" s="80"/>
      <c r="J37" s="82">
        <f t="shared" si="0"/>
        <v>0</v>
      </c>
      <c r="K37" s="83"/>
      <c r="L37" s="80"/>
      <c r="M37" s="80"/>
      <c r="N37" s="80"/>
      <c r="O37" s="79"/>
      <c r="P37" s="79"/>
      <c r="Q37" s="84"/>
      <c r="R37" s="82">
        <f t="shared" si="1"/>
        <v>0</v>
      </c>
      <c r="S37" s="80"/>
      <c r="T37" s="80"/>
      <c r="U37" s="80"/>
      <c r="V37" s="82">
        <f t="shared" si="3"/>
        <v>0</v>
      </c>
      <c r="W37" s="80"/>
      <c r="X37" s="80"/>
      <c r="Y37" s="80"/>
      <c r="Z37" s="79"/>
      <c r="AA37" s="81"/>
      <c r="AB37" s="80"/>
    </row>
    <row r="38" spans="1:28" ht="24" customHeight="1" x14ac:dyDescent="0.55000000000000004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6"/>
      <c r="L38" s="85"/>
      <c r="M38" s="85"/>
      <c r="N38" s="85"/>
      <c r="O38" s="85"/>
      <c r="P38" s="87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8"/>
    </row>
    <row r="39" spans="1:28" ht="24" customHeight="1" x14ac:dyDescent="0.55000000000000004">
      <c r="A39" s="89" t="s">
        <v>41</v>
      </c>
      <c r="B39" s="90"/>
      <c r="C39" s="89" t="s">
        <v>42</v>
      </c>
      <c r="D39" s="85"/>
      <c r="E39" s="85"/>
      <c r="F39" s="89"/>
      <c r="G39" s="89"/>
      <c r="H39" s="85"/>
      <c r="I39" s="85"/>
      <c r="J39" s="85"/>
      <c r="K39" s="85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/>
      <c r="B40" s="90"/>
      <c r="C40" s="89" t="s">
        <v>43</v>
      </c>
      <c r="D40" s="85"/>
      <c r="E40" s="85"/>
      <c r="F40" s="89"/>
      <c r="G40" s="89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/>
      <c r="B41" s="90"/>
      <c r="C41" s="89" t="s">
        <v>44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45</v>
      </c>
      <c r="D42" s="85"/>
      <c r="E42" s="85"/>
      <c r="F42" s="91"/>
      <c r="G42" s="91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91"/>
      <c r="B43" s="91"/>
      <c r="C43" s="91" t="s">
        <v>46</v>
      </c>
      <c r="D43" s="85"/>
      <c r="E43" s="85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17.25" customHeight="1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7"/>
    </row>
    <row r="45" spans="1:28" ht="17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7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437</v>
      </c>
      <c r="M11" s="37" t="s">
        <v>36</v>
      </c>
      <c r="N11" s="37">
        <v>3</v>
      </c>
      <c r="O11" s="40">
        <v>30</v>
      </c>
      <c r="P11" s="40">
        <v>100</v>
      </c>
      <c r="Q11" s="41">
        <v>500</v>
      </c>
      <c r="R11" s="38">
        <f t="shared" ref="R11:R41" si="1">O11*Q11</f>
        <v>15000</v>
      </c>
      <c r="S11" s="37">
        <v>3</v>
      </c>
      <c r="T11" s="37">
        <v>3</v>
      </c>
      <c r="U11" s="37">
        <f>R11-(R11*T11)/100</f>
        <v>14550</v>
      </c>
      <c r="V11" s="38">
        <f t="shared" ref="V11:V41" si="2">J11+U11</f>
        <v>14550</v>
      </c>
      <c r="W11" s="37">
        <v>14550</v>
      </c>
      <c r="X11" s="37">
        <v>0</v>
      </c>
      <c r="Y11" s="37">
        <f>W11-X11</f>
        <v>14550</v>
      </c>
      <c r="Z11" s="42">
        <v>0.3</v>
      </c>
      <c r="AA11" s="43">
        <f>(Y11*Z11)/100</f>
        <v>43.65</v>
      </c>
      <c r="AB11" s="94" t="s">
        <v>438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43.65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39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70</v>
      </c>
      <c r="P11" s="40">
        <v>100</v>
      </c>
      <c r="Q11" s="41">
        <v>500</v>
      </c>
      <c r="R11" s="38">
        <f t="shared" ref="R11:R39" si="1">O11*Q11</f>
        <v>35000</v>
      </c>
      <c r="S11" s="37">
        <v>3</v>
      </c>
      <c r="T11" s="37">
        <v>3</v>
      </c>
      <c r="U11" s="37">
        <f t="shared" ref="U11:U14" si="2">R11-(R11*T11)/100</f>
        <v>33950</v>
      </c>
      <c r="V11" s="38">
        <f t="shared" ref="V11:V39" si="3">J11+U11</f>
        <v>33950</v>
      </c>
      <c r="W11" s="37">
        <v>33950</v>
      </c>
      <c r="X11" s="37">
        <v>0</v>
      </c>
      <c r="Y11" s="37">
        <f t="shared" ref="Y11" si="4">W11-X11</f>
        <v>33950</v>
      </c>
      <c r="Z11" s="42">
        <v>0.3</v>
      </c>
      <c r="AA11" s="43">
        <f t="shared" ref="AA11:AA14" si="5">(Y11*Z11)/100</f>
        <v>101.85</v>
      </c>
      <c r="AB11" s="94" t="s">
        <v>441</v>
      </c>
    </row>
    <row r="12" spans="1:28" ht="24" customHeight="1" x14ac:dyDescent="0.55000000000000004">
      <c r="A12" s="44">
        <v>1</v>
      </c>
      <c r="B12" s="45" t="s">
        <v>32</v>
      </c>
      <c r="C12" s="46" t="s">
        <v>442</v>
      </c>
      <c r="D12" s="47">
        <v>47</v>
      </c>
      <c r="E12" s="47">
        <v>1</v>
      </c>
      <c r="F12" s="48">
        <v>9</v>
      </c>
      <c r="G12" s="47" t="s">
        <v>38</v>
      </c>
      <c r="H12" s="49">
        <v>18909</v>
      </c>
      <c r="I12" s="38">
        <v>150</v>
      </c>
      <c r="J12" s="38">
        <f t="shared" si="0"/>
        <v>2836350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2836350</v>
      </c>
      <c r="W12" s="38">
        <f>V12</f>
        <v>2836350</v>
      </c>
      <c r="X12" s="38">
        <v>50000000</v>
      </c>
      <c r="Y12" s="38">
        <v>0</v>
      </c>
      <c r="Z12" s="53">
        <v>0.01</v>
      </c>
      <c r="AA12" s="54">
        <f t="shared" si="5"/>
        <v>0</v>
      </c>
      <c r="AB12" s="71"/>
    </row>
    <row r="13" spans="1:28" ht="24" customHeight="1" x14ac:dyDescent="0.55000000000000004">
      <c r="A13" s="44">
        <v>2</v>
      </c>
      <c r="B13" s="45" t="s">
        <v>32</v>
      </c>
      <c r="C13" s="46" t="s">
        <v>443</v>
      </c>
      <c r="D13" s="47">
        <v>8</v>
      </c>
      <c r="E13" s="47">
        <v>3</v>
      </c>
      <c r="F13" s="48">
        <v>41</v>
      </c>
      <c r="G13" s="47" t="s">
        <v>38</v>
      </c>
      <c r="H13" s="49">
        <v>3541</v>
      </c>
      <c r="I13" s="38">
        <v>150</v>
      </c>
      <c r="J13" s="38">
        <f t="shared" si="0"/>
        <v>531150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531150</v>
      </c>
      <c r="W13" s="38">
        <f>V13</f>
        <v>531150</v>
      </c>
      <c r="X13" s="38">
        <v>50000000</v>
      </c>
      <c r="Y13" s="38"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444</v>
      </c>
      <c r="D14" s="47">
        <v>7</v>
      </c>
      <c r="E14" s="47">
        <v>1</v>
      </c>
      <c r="F14" s="48">
        <v>86</v>
      </c>
      <c r="G14" s="47">
        <v>1</v>
      </c>
      <c r="H14" s="49">
        <v>2986</v>
      </c>
      <c r="I14" s="38">
        <v>150</v>
      </c>
      <c r="J14" s="38">
        <f t="shared" si="0"/>
        <v>447900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447900</v>
      </c>
      <c r="W14" s="38">
        <f>V14</f>
        <v>447900</v>
      </c>
      <c r="X14" s="38">
        <v>50000000</v>
      </c>
      <c r="Y14" s="38"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75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98">
        <v>101.85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447</v>
      </c>
      <c r="D11" s="34">
        <v>0</v>
      </c>
      <c r="E11" s="34">
        <v>0</v>
      </c>
      <c r="F11" s="35">
        <v>84</v>
      </c>
      <c r="G11" s="34" t="s">
        <v>116</v>
      </c>
      <c r="H11" s="36">
        <v>84</v>
      </c>
      <c r="I11" s="37">
        <v>250</v>
      </c>
      <c r="J11" s="38">
        <f t="shared" ref="J11:J39" si="0">H11*I11</f>
        <v>21000</v>
      </c>
      <c r="K11" s="39">
        <v>1</v>
      </c>
      <c r="L11" s="37" t="s">
        <v>147</v>
      </c>
      <c r="M11" s="37" t="s">
        <v>36</v>
      </c>
      <c r="N11" s="37">
        <v>3</v>
      </c>
      <c r="O11" s="40">
        <v>12</v>
      </c>
      <c r="P11" s="40">
        <v>100</v>
      </c>
      <c r="Q11" s="41">
        <v>250</v>
      </c>
      <c r="R11" s="38">
        <f t="shared" ref="R11:R39" si="1">O11*Q11</f>
        <v>3000</v>
      </c>
      <c r="S11" s="37">
        <v>3</v>
      </c>
      <c r="T11" s="37">
        <v>3</v>
      </c>
      <c r="U11" s="37">
        <f t="shared" ref="U11:U14" si="2">R11-(R11*T11)/100</f>
        <v>2910</v>
      </c>
      <c r="V11" s="38">
        <f t="shared" ref="V11:V39" si="3">J11+U11</f>
        <v>23910</v>
      </c>
      <c r="W11" s="37">
        <v>2910</v>
      </c>
      <c r="X11" s="37">
        <v>0</v>
      </c>
      <c r="Y11" s="37">
        <f t="shared" ref="Y11:Y12" si="4">W11-X11</f>
        <v>2910</v>
      </c>
      <c r="Z11" s="42">
        <v>0.3</v>
      </c>
      <c r="AA11" s="43">
        <f t="shared" ref="AA11:AA14" si="5">(Y11*Z11)/100</f>
        <v>8.73</v>
      </c>
      <c r="AB11" s="94" t="s">
        <v>424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92</v>
      </c>
      <c r="M12" s="38" t="s">
        <v>36</v>
      </c>
      <c r="N12" s="38">
        <v>3</v>
      </c>
      <c r="O12" s="51">
        <v>18</v>
      </c>
      <c r="P12" s="51">
        <v>100</v>
      </c>
      <c r="Q12" s="52">
        <v>250</v>
      </c>
      <c r="R12" s="38">
        <f t="shared" si="1"/>
        <v>4500</v>
      </c>
      <c r="S12" s="38">
        <v>3</v>
      </c>
      <c r="T12" s="38">
        <v>3</v>
      </c>
      <c r="U12" s="38">
        <f t="shared" si="2"/>
        <v>4365</v>
      </c>
      <c r="V12" s="38">
        <f t="shared" si="3"/>
        <v>4365</v>
      </c>
      <c r="W12" s="38">
        <v>4365</v>
      </c>
      <c r="X12" s="38">
        <v>0</v>
      </c>
      <c r="Y12" s="38">
        <f t="shared" si="4"/>
        <v>4365</v>
      </c>
      <c r="Z12" s="53">
        <v>0.3</v>
      </c>
      <c r="AA12" s="54">
        <f t="shared" si="5"/>
        <v>13.095000000000001</v>
      </c>
      <c r="AB12" s="71" t="s">
        <v>93</v>
      </c>
    </row>
    <row r="13" spans="1:28" ht="24" customHeight="1" x14ac:dyDescent="0.55000000000000004">
      <c r="A13" s="44">
        <v>2</v>
      </c>
      <c r="B13" s="45" t="s">
        <v>32</v>
      </c>
      <c r="C13" s="46" t="s">
        <v>448</v>
      </c>
      <c r="D13" s="47">
        <v>0</v>
      </c>
      <c r="E13" s="47">
        <v>0</v>
      </c>
      <c r="F13" s="48">
        <v>42</v>
      </c>
      <c r="G13" s="47" t="s">
        <v>38</v>
      </c>
      <c r="H13" s="49">
        <v>42</v>
      </c>
      <c r="I13" s="38">
        <v>60</v>
      </c>
      <c r="J13" s="38">
        <f t="shared" si="0"/>
        <v>2520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2520</v>
      </c>
      <c r="W13" s="38">
        <f>V13</f>
        <v>2520</v>
      </c>
      <c r="X13" s="38">
        <v>50000000</v>
      </c>
      <c r="Y13" s="38"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449</v>
      </c>
      <c r="D14" s="47">
        <v>12</v>
      </c>
      <c r="E14" s="47">
        <v>0</v>
      </c>
      <c r="F14" s="48">
        <v>8</v>
      </c>
      <c r="G14" s="47" t="s">
        <v>38</v>
      </c>
      <c r="H14" s="49">
        <v>4808</v>
      </c>
      <c r="I14" s="38">
        <v>60</v>
      </c>
      <c r="J14" s="38">
        <f t="shared" si="0"/>
        <v>288480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288480</v>
      </c>
      <c r="W14" s="38">
        <f>V14</f>
        <v>288480</v>
      </c>
      <c r="X14" s="38">
        <v>50000000</v>
      </c>
      <c r="Y14" s="38"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75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98">
        <v>21.83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39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12</v>
      </c>
      <c r="P11" s="40">
        <v>100</v>
      </c>
      <c r="Q11" s="41">
        <v>200</v>
      </c>
      <c r="R11" s="38">
        <f t="shared" ref="R11:R39" si="1">O11*Q11</f>
        <v>2400</v>
      </c>
      <c r="S11" s="37">
        <v>3</v>
      </c>
      <c r="T11" s="37">
        <v>3</v>
      </c>
      <c r="U11" s="37">
        <f>R11-(R11*T11)/100</f>
        <v>2328</v>
      </c>
      <c r="V11" s="38">
        <f t="shared" ref="V11:V39" si="2">J11+U11</f>
        <v>2328</v>
      </c>
      <c r="W11" s="37">
        <v>2328</v>
      </c>
      <c r="X11" s="37">
        <v>0</v>
      </c>
      <c r="Y11" s="37">
        <f>W11-X11</f>
        <v>2328</v>
      </c>
      <c r="Z11" s="42">
        <v>0.3</v>
      </c>
      <c r="AA11" s="43">
        <f>(Y11*Z11)/100</f>
        <v>6.984</v>
      </c>
      <c r="AB11" s="94" t="s">
        <v>140</v>
      </c>
    </row>
    <row r="12" spans="1:28" ht="24" customHeight="1" x14ac:dyDescent="0.55000000000000004">
      <c r="A12" s="44">
        <v>1</v>
      </c>
      <c r="B12" s="45" t="s">
        <v>32</v>
      </c>
      <c r="C12" s="46" t="s">
        <v>452</v>
      </c>
      <c r="D12" s="47">
        <v>0</v>
      </c>
      <c r="E12" s="47">
        <v>0</v>
      </c>
      <c r="F12" s="48">
        <v>40</v>
      </c>
      <c r="G12" s="47"/>
      <c r="H12" s="49">
        <v>40</v>
      </c>
      <c r="I12" s="38">
        <v>60</v>
      </c>
      <c r="J12" s="38">
        <f t="shared" si="0"/>
        <v>2400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2400</v>
      </c>
      <c r="W12" s="38">
        <f>V12</f>
        <v>2400</v>
      </c>
      <c r="X12" s="38">
        <v>50000000</v>
      </c>
      <c r="Y12" s="38"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>
        <v>2</v>
      </c>
      <c r="B13" s="45" t="s">
        <v>32</v>
      </c>
      <c r="C13" s="46" t="s">
        <v>453</v>
      </c>
      <c r="D13" s="47">
        <v>6</v>
      </c>
      <c r="E13" s="47">
        <v>3</v>
      </c>
      <c r="F13" s="48">
        <v>99</v>
      </c>
      <c r="G13" s="47" t="s">
        <v>38</v>
      </c>
      <c r="H13" s="49">
        <v>2799</v>
      </c>
      <c r="I13" s="38">
        <v>80</v>
      </c>
      <c r="J13" s="38">
        <f t="shared" si="0"/>
        <v>223920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223920</v>
      </c>
      <c r="W13" s="38">
        <f>V13</f>
        <v>223920</v>
      </c>
      <c r="X13" s="38">
        <v>50000000</v>
      </c>
      <c r="Y13" s="38"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2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2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2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75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2"/>
        <v>0</v>
      </c>
      <c r="W39" s="80"/>
      <c r="X39" s="80"/>
      <c r="Y39" s="80"/>
      <c r="Z39" s="79"/>
      <c r="AA39" s="98">
        <v>6.98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455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456</v>
      </c>
      <c r="D11" s="34">
        <v>0</v>
      </c>
      <c r="E11" s="34">
        <v>1</v>
      </c>
      <c r="F11" s="35">
        <v>7</v>
      </c>
      <c r="G11" s="34" t="s">
        <v>84</v>
      </c>
      <c r="H11" s="36">
        <v>107</v>
      </c>
      <c r="I11" s="37">
        <v>300</v>
      </c>
      <c r="J11" s="38">
        <f t="shared" ref="J11:J40" si="0">H11*I11</f>
        <v>32100</v>
      </c>
      <c r="K11" s="39">
        <v>1</v>
      </c>
      <c r="L11" s="37" t="s">
        <v>47</v>
      </c>
      <c r="M11" s="37" t="s">
        <v>36</v>
      </c>
      <c r="N11" s="37">
        <v>3</v>
      </c>
      <c r="O11" s="40">
        <v>60</v>
      </c>
      <c r="P11" s="40">
        <v>100</v>
      </c>
      <c r="Q11" s="41">
        <v>300</v>
      </c>
      <c r="R11" s="38">
        <f t="shared" ref="R11:R40" si="1">O11*Q11</f>
        <v>18000</v>
      </c>
      <c r="S11" s="37">
        <v>3</v>
      </c>
      <c r="T11" s="37">
        <v>3</v>
      </c>
      <c r="U11" s="37">
        <f>R11-(R11*T11)/100</f>
        <v>17460</v>
      </c>
      <c r="V11" s="38">
        <f t="shared" ref="V11:V40" si="2">J11+U11</f>
        <v>49560</v>
      </c>
      <c r="W11" s="37">
        <v>17460</v>
      </c>
      <c r="X11" s="37">
        <v>0</v>
      </c>
      <c r="Y11" s="37">
        <f>W11-X11</f>
        <v>17460</v>
      </c>
      <c r="Z11" s="42">
        <v>0.3</v>
      </c>
      <c r="AA11" s="43">
        <f>(Y11*Z11)/100</f>
        <v>52.38</v>
      </c>
      <c r="AB11" s="94" t="s">
        <v>457</v>
      </c>
    </row>
    <row r="12" spans="1:28" ht="24" customHeight="1" x14ac:dyDescent="0.55000000000000004">
      <c r="A12" s="44">
        <v>2</v>
      </c>
      <c r="B12" s="45" t="s">
        <v>32</v>
      </c>
      <c r="C12" s="46" t="s">
        <v>458</v>
      </c>
      <c r="D12" s="47">
        <v>1</v>
      </c>
      <c r="E12" s="47">
        <v>3</v>
      </c>
      <c r="F12" s="48">
        <v>9</v>
      </c>
      <c r="G12" s="47" t="s">
        <v>38</v>
      </c>
      <c r="H12" s="49">
        <v>709</v>
      </c>
      <c r="I12" s="38">
        <v>190</v>
      </c>
      <c r="J12" s="38">
        <f t="shared" si="0"/>
        <v>134710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134710</v>
      </c>
      <c r="W12" s="38">
        <f>V12</f>
        <v>134710</v>
      </c>
      <c r="X12" s="38">
        <v>50000000</v>
      </c>
      <c r="Y12" s="38"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75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98">
        <v>52.38</v>
      </c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30</v>
      </c>
      <c r="P11" s="40">
        <v>100</v>
      </c>
      <c r="Q11" s="41">
        <v>120</v>
      </c>
      <c r="R11" s="38">
        <f t="shared" ref="R11:R41" si="1">O11*Q11</f>
        <v>3600</v>
      </c>
      <c r="S11" s="37">
        <v>3</v>
      </c>
      <c r="T11" s="37">
        <v>3</v>
      </c>
      <c r="U11" s="37">
        <f>R11-(R11*T11)/100</f>
        <v>3492</v>
      </c>
      <c r="V11" s="38">
        <f t="shared" ref="V11:V41" si="2">J11+U11</f>
        <v>3492</v>
      </c>
      <c r="W11" s="37">
        <v>3492</v>
      </c>
      <c r="X11" s="37">
        <v>0</v>
      </c>
      <c r="Y11" s="37">
        <f>W11-X11</f>
        <v>3492</v>
      </c>
      <c r="Z11" s="42">
        <v>0.3</v>
      </c>
      <c r="AA11" s="43">
        <f>(Y11*Z11)/100</f>
        <v>10.475999999999999</v>
      </c>
      <c r="AB11" s="94" t="s">
        <v>461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10.48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116</v>
      </c>
      <c r="H11" s="36"/>
      <c r="I11" s="37"/>
      <c r="J11" s="38">
        <f t="shared" ref="J11:J39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30</v>
      </c>
      <c r="P11" s="40">
        <v>100</v>
      </c>
      <c r="Q11" s="41">
        <v>440</v>
      </c>
      <c r="R11" s="38">
        <f t="shared" ref="R11:R39" si="1">O11*Q11</f>
        <v>13200</v>
      </c>
      <c r="S11" s="37"/>
      <c r="T11" s="37"/>
      <c r="U11" s="37">
        <f t="shared" ref="U11:U14" si="2">R11-(R11*T11)/100</f>
        <v>13200</v>
      </c>
      <c r="V11" s="38">
        <f t="shared" ref="V11:V39" si="3">J11+U11</f>
        <v>13200</v>
      </c>
      <c r="W11" s="37">
        <v>13200</v>
      </c>
      <c r="X11" s="37">
        <v>0</v>
      </c>
      <c r="Y11" s="37">
        <f t="shared" ref="Y11:Y12" si="4">W11-X11</f>
        <v>13200</v>
      </c>
      <c r="Z11" s="42">
        <v>0.3</v>
      </c>
      <c r="AA11" s="43">
        <f t="shared" ref="AA11:AA14" si="5">(Y11*Z11)/100</f>
        <v>39.6</v>
      </c>
      <c r="AB11" s="94" t="s">
        <v>63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122</v>
      </c>
      <c r="M12" s="38" t="s">
        <v>36</v>
      </c>
      <c r="N12" s="38">
        <v>3</v>
      </c>
      <c r="O12" s="51">
        <v>1</v>
      </c>
      <c r="P12" s="51">
        <v>100</v>
      </c>
      <c r="Q12" s="52">
        <v>440</v>
      </c>
      <c r="R12" s="38">
        <f t="shared" si="1"/>
        <v>440</v>
      </c>
      <c r="S12" s="38"/>
      <c r="T12" s="38"/>
      <c r="U12" s="38">
        <f t="shared" si="2"/>
        <v>440</v>
      </c>
      <c r="V12" s="38">
        <f t="shared" si="3"/>
        <v>440</v>
      </c>
      <c r="W12" s="38">
        <v>440</v>
      </c>
      <c r="X12" s="38">
        <v>0</v>
      </c>
      <c r="Y12" s="38">
        <f t="shared" si="4"/>
        <v>440</v>
      </c>
      <c r="Z12" s="53">
        <v>0.3</v>
      </c>
      <c r="AA12" s="54">
        <f t="shared" si="5"/>
        <v>1.32</v>
      </c>
      <c r="AB12" s="71" t="s">
        <v>140</v>
      </c>
    </row>
    <row r="13" spans="1:28" ht="24" customHeight="1" x14ac:dyDescent="0.55000000000000004">
      <c r="A13" s="44">
        <v>1</v>
      </c>
      <c r="B13" s="45" t="s">
        <v>32</v>
      </c>
      <c r="C13" s="46" t="s">
        <v>464</v>
      </c>
      <c r="D13" s="47">
        <v>23</v>
      </c>
      <c r="E13" s="47">
        <v>1</v>
      </c>
      <c r="F13" s="48">
        <v>58</v>
      </c>
      <c r="G13" s="47" t="s">
        <v>38</v>
      </c>
      <c r="H13" s="49">
        <v>9358</v>
      </c>
      <c r="I13" s="38">
        <v>160</v>
      </c>
      <c r="J13" s="38">
        <f t="shared" si="0"/>
        <v>1497280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1497280</v>
      </c>
      <c r="W13" s="38">
        <f>V13</f>
        <v>1497280</v>
      </c>
      <c r="X13" s="38">
        <v>50000000</v>
      </c>
      <c r="Y13" s="38"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2</v>
      </c>
      <c r="B14" s="45" t="s">
        <v>32</v>
      </c>
      <c r="C14" s="46" t="s">
        <v>465</v>
      </c>
      <c r="D14" s="47">
        <v>20</v>
      </c>
      <c r="E14" s="47">
        <v>1</v>
      </c>
      <c r="F14" s="48">
        <v>56</v>
      </c>
      <c r="G14" s="47" t="s">
        <v>38</v>
      </c>
      <c r="H14" s="49">
        <v>8156</v>
      </c>
      <c r="I14" s="38">
        <v>110</v>
      </c>
      <c r="J14" s="38">
        <f t="shared" si="0"/>
        <v>897160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897160</v>
      </c>
      <c r="W14" s="38">
        <f>V14</f>
        <v>897160</v>
      </c>
      <c r="X14" s="38">
        <v>50000000</v>
      </c>
      <c r="Y14" s="38"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75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98">
        <v>40.92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90</v>
      </c>
      <c r="P11" s="40">
        <v>100</v>
      </c>
      <c r="Q11" s="41">
        <v>500</v>
      </c>
      <c r="R11" s="38">
        <f t="shared" ref="R11:R41" si="1">O11*Q11</f>
        <v>45000</v>
      </c>
      <c r="S11" s="37">
        <v>3</v>
      </c>
      <c r="T11" s="37">
        <v>3</v>
      </c>
      <c r="U11" s="37">
        <f>R11-(R11*T11)/100</f>
        <v>43650</v>
      </c>
      <c r="V11" s="38">
        <f t="shared" ref="V11:V41" si="2">J11+U11</f>
        <v>43650</v>
      </c>
      <c r="W11" s="37">
        <v>43650</v>
      </c>
      <c r="X11" s="37">
        <v>0</v>
      </c>
      <c r="Y11" s="37">
        <f>W11-X11</f>
        <v>43650</v>
      </c>
      <c r="Z11" s="42">
        <v>0.3</v>
      </c>
      <c r="AA11" s="43">
        <f>(Y11*Z11)/100</f>
        <v>130.94999999999999</v>
      </c>
      <c r="AB11" s="94" t="s">
        <v>93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130.94999999999999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469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470</v>
      </c>
      <c r="D11" s="34">
        <v>0</v>
      </c>
      <c r="E11" s="34">
        <v>0</v>
      </c>
      <c r="F11" s="35">
        <v>65</v>
      </c>
      <c r="G11" s="34" t="s">
        <v>84</v>
      </c>
      <c r="H11" s="36">
        <v>65</v>
      </c>
      <c r="I11" s="37">
        <v>500</v>
      </c>
      <c r="J11" s="38">
        <f t="shared" ref="J11:J36" si="0">H11*I11</f>
        <v>32500</v>
      </c>
      <c r="K11" s="39">
        <v>1</v>
      </c>
      <c r="L11" s="37" t="s">
        <v>69</v>
      </c>
      <c r="M11" s="37" t="s">
        <v>36</v>
      </c>
      <c r="N11" s="37">
        <v>3</v>
      </c>
      <c r="O11" s="40">
        <v>24</v>
      </c>
      <c r="P11" s="40">
        <v>100</v>
      </c>
      <c r="Q11" s="41">
        <v>500</v>
      </c>
      <c r="R11" s="38">
        <f t="shared" ref="R11:R36" si="1">O11*Q11</f>
        <v>12000</v>
      </c>
      <c r="S11" s="37">
        <v>3</v>
      </c>
      <c r="T11" s="37">
        <v>3</v>
      </c>
      <c r="U11" s="37">
        <f t="shared" ref="U11:U16" si="2">R11-(R11*T11)/100</f>
        <v>11640</v>
      </c>
      <c r="V11" s="38">
        <f t="shared" ref="V11:V36" si="3">J11+U11</f>
        <v>44140</v>
      </c>
      <c r="W11" s="37">
        <v>11640</v>
      </c>
      <c r="X11" s="37">
        <v>0</v>
      </c>
      <c r="Y11" s="37">
        <f t="shared" ref="Y11" si="4">W11-X11</f>
        <v>11640</v>
      </c>
      <c r="Z11" s="42">
        <v>0.3</v>
      </c>
      <c r="AA11" s="43">
        <f t="shared" ref="AA11:AA16" si="5">(Y11*Z11)/100</f>
        <v>34.92</v>
      </c>
      <c r="AB11" s="94" t="s">
        <v>189</v>
      </c>
    </row>
    <row r="12" spans="1:28" ht="24" customHeight="1" x14ac:dyDescent="0.55000000000000004">
      <c r="A12" s="44">
        <v>2</v>
      </c>
      <c r="B12" s="45" t="s">
        <v>32</v>
      </c>
      <c r="C12" s="46" t="s">
        <v>471</v>
      </c>
      <c r="D12" s="47">
        <v>10</v>
      </c>
      <c r="E12" s="47">
        <v>2</v>
      </c>
      <c r="F12" s="48">
        <v>45</v>
      </c>
      <c r="G12" s="47" t="s">
        <v>38</v>
      </c>
      <c r="H12" s="49">
        <v>4245</v>
      </c>
      <c r="I12" s="38">
        <v>80</v>
      </c>
      <c r="J12" s="38">
        <f t="shared" si="0"/>
        <v>339600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339600</v>
      </c>
      <c r="W12" s="38">
        <f t="shared" ref="W12:W16" si="6">V12</f>
        <v>339600</v>
      </c>
      <c r="X12" s="38">
        <v>50000000</v>
      </c>
      <c r="Y12" s="38">
        <v>0</v>
      </c>
      <c r="Z12" s="53">
        <v>0.01</v>
      </c>
      <c r="AA12" s="54">
        <f t="shared" si="5"/>
        <v>0</v>
      </c>
      <c r="AB12" s="71"/>
    </row>
    <row r="13" spans="1:28" ht="24" customHeight="1" x14ac:dyDescent="0.55000000000000004">
      <c r="A13" s="44">
        <v>3</v>
      </c>
      <c r="B13" s="45" t="s">
        <v>32</v>
      </c>
      <c r="C13" s="46" t="s">
        <v>472</v>
      </c>
      <c r="D13" s="47">
        <v>18</v>
      </c>
      <c r="E13" s="47">
        <v>0</v>
      </c>
      <c r="F13" s="48">
        <v>33</v>
      </c>
      <c r="G13" s="47" t="s">
        <v>38</v>
      </c>
      <c r="H13" s="49">
        <v>7233</v>
      </c>
      <c r="I13" s="38">
        <v>80</v>
      </c>
      <c r="J13" s="38">
        <f t="shared" si="0"/>
        <v>578640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578640</v>
      </c>
      <c r="W13" s="38">
        <f t="shared" si="6"/>
        <v>578640</v>
      </c>
      <c r="X13" s="38">
        <v>50000000</v>
      </c>
      <c r="Y13" s="38"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4</v>
      </c>
      <c r="B14" s="45" t="s">
        <v>32</v>
      </c>
      <c r="C14" s="46" t="s">
        <v>473</v>
      </c>
      <c r="D14" s="47">
        <v>21</v>
      </c>
      <c r="E14" s="47">
        <v>0</v>
      </c>
      <c r="F14" s="48">
        <v>70.900000000000006</v>
      </c>
      <c r="G14" s="47" t="s">
        <v>38</v>
      </c>
      <c r="H14" s="49">
        <v>8470.9</v>
      </c>
      <c r="I14" s="38">
        <v>80</v>
      </c>
      <c r="J14" s="38">
        <f t="shared" si="0"/>
        <v>677672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677672</v>
      </c>
      <c r="W14" s="38">
        <f t="shared" si="6"/>
        <v>677672</v>
      </c>
      <c r="X14" s="38">
        <v>50000000</v>
      </c>
      <c r="Y14" s="38"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>
        <v>5</v>
      </c>
      <c r="B15" s="56" t="s">
        <v>32</v>
      </c>
      <c r="C15" s="57" t="s">
        <v>474</v>
      </c>
      <c r="D15" s="57">
        <v>0</v>
      </c>
      <c r="E15" s="57">
        <v>0</v>
      </c>
      <c r="F15" s="67">
        <v>98</v>
      </c>
      <c r="G15" s="110" t="s">
        <v>38</v>
      </c>
      <c r="H15" s="111">
        <v>98</v>
      </c>
      <c r="I15" s="66">
        <v>500</v>
      </c>
      <c r="J15" s="38">
        <f t="shared" si="0"/>
        <v>49000</v>
      </c>
      <c r="K15" s="62"/>
      <c r="L15" s="63"/>
      <c r="M15" s="66"/>
      <c r="N15" s="66"/>
      <c r="O15" s="64"/>
      <c r="P15" s="64"/>
      <c r="Q15" s="73"/>
      <c r="R15" s="38">
        <f t="shared" si="1"/>
        <v>0</v>
      </c>
      <c r="S15" s="66"/>
      <c r="T15" s="66"/>
      <c r="U15" s="66">
        <f t="shared" si="2"/>
        <v>0</v>
      </c>
      <c r="V15" s="38">
        <f t="shared" si="3"/>
        <v>49000</v>
      </c>
      <c r="W15" s="63">
        <f t="shared" si="6"/>
        <v>49000</v>
      </c>
      <c r="X15" s="66">
        <v>50000000</v>
      </c>
      <c r="Y15" s="66">
        <v>0</v>
      </c>
      <c r="Z15" s="70">
        <v>0.01</v>
      </c>
      <c r="AA15" s="68">
        <f t="shared" si="5"/>
        <v>0</v>
      </c>
      <c r="AB15" s="71"/>
    </row>
    <row r="16" spans="1:28" ht="24" customHeight="1" x14ac:dyDescent="0.55000000000000004">
      <c r="A16" s="55">
        <v>6</v>
      </c>
      <c r="B16" s="56" t="s">
        <v>32</v>
      </c>
      <c r="C16" s="57" t="s">
        <v>475</v>
      </c>
      <c r="D16" s="57">
        <v>0</v>
      </c>
      <c r="E16" s="57">
        <v>0</v>
      </c>
      <c r="F16" s="67">
        <v>52</v>
      </c>
      <c r="G16" s="110" t="s">
        <v>38</v>
      </c>
      <c r="H16" s="112">
        <v>52</v>
      </c>
      <c r="I16" s="71">
        <v>500</v>
      </c>
      <c r="J16" s="38">
        <f t="shared" si="0"/>
        <v>26000</v>
      </c>
      <c r="K16" s="74"/>
      <c r="L16" s="71"/>
      <c r="M16" s="71"/>
      <c r="N16" s="71"/>
      <c r="O16" s="70"/>
      <c r="P16" s="70"/>
      <c r="Q16" s="75"/>
      <c r="R16" s="38">
        <f t="shared" si="1"/>
        <v>0</v>
      </c>
      <c r="S16" s="71"/>
      <c r="T16" s="71"/>
      <c r="U16" s="71">
        <f t="shared" si="2"/>
        <v>0</v>
      </c>
      <c r="V16" s="38">
        <f t="shared" si="3"/>
        <v>26000</v>
      </c>
      <c r="W16" s="71">
        <f t="shared" si="6"/>
        <v>26000</v>
      </c>
      <c r="X16" s="71">
        <v>50000000</v>
      </c>
      <c r="Y16" s="71">
        <v>0</v>
      </c>
      <c r="Z16" s="70">
        <v>0.01</v>
      </c>
      <c r="AA16" s="68">
        <f t="shared" si="5"/>
        <v>0</v>
      </c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75">
      <c r="A36" s="76"/>
      <c r="B36" s="77"/>
      <c r="C36" s="78"/>
      <c r="D36" s="78"/>
      <c r="E36" s="78"/>
      <c r="F36" s="79"/>
      <c r="G36" s="80"/>
      <c r="H36" s="81"/>
      <c r="I36" s="80"/>
      <c r="J36" s="82">
        <f t="shared" si="0"/>
        <v>0</v>
      </c>
      <c r="K36" s="83"/>
      <c r="L36" s="80"/>
      <c r="M36" s="80"/>
      <c r="N36" s="80"/>
      <c r="O36" s="79"/>
      <c r="P36" s="79"/>
      <c r="Q36" s="84"/>
      <c r="R36" s="82">
        <f t="shared" si="1"/>
        <v>0</v>
      </c>
      <c r="S36" s="80"/>
      <c r="T36" s="80"/>
      <c r="U36" s="80"/>
      <c r="V36" s="82">
        <f t="shared" si="3"/>
        <v>0</v>
      </c>
      <c r="W36" s="80"/>
      <c r="X36" s="80"/>
      <c r="Y36" s="80"/>
      <c r="Z36" s="79"/>
      <c r="AA36" s="98">
        <v>34.92</v>
      </c>
      <c r="AB36" s="80"/>
    </row>
    <row r="37" spans="1:28" ht="24" customHeight="1" x14ac:dyDescent="0.55000000000000004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6"/>
      <c r="L37" s="85"/>
      <c r="M37" s="85"/>
      <c r="N37" s="85"/>
      <c r="O37" s="85"/>
      <c r="P37" s="87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8"/>
    </row>
    <row r="38" spans="1:28" ht="24" customHeight="1" x14ac:dyDescent="0.55000000000000004">
      <c r="A38" s="89" t="s">
        <v>41</v>
      </c>
      <c r="B38" s="90"/>
      <c r="C38" s="89" t="s">
        <v>42</v>
      </c>
      <c r="D38" s="85"/>
      <c r="E38" s="85"/>
      <c r="F38" s="89"/>
      <c r="G38" s="89"/>
      <c r="H38" s="85"/>
      <c r="I38" s="85"/>
      <c r="J38" s="85"/>
      <c r="K38" s="85"/>
      <c r="L38" s="85"/>
      <c r="M38" s="85"/>
      <c r="N38" s="85"/>
      <c r="O38" s="85"/>
      <c r="P38" s="87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8"/>
    </row>
    <row r="39" spans="1:28" ht="24" customHeight="1" x14ac:dyDescent="0.55000000000000004">
      <c r="A39" s="89"/>
      <c r="B39" s="90"/>
      <c r="C39" s="89" t="s">
        <v>43</v>
      </c>
      <c r="D39" s="85"/>
      <c r="E39" s="85"/>
      <c r="F39" s="89"/>
      <c r="G39" s="89"/>
      <c r="H39" s="85"/>
      <c r="I39" s="85"/>
      <c r="J39" s="85"/>
      <c r="K39" s="85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/>
      <c r="B40" s="90"/>
      <c r="C40" s="89" t="s">
        <v>44</v>
      </c>
      <c r="D40" s="85"/>
      <c r="E40" s="85"/>
      <c r="F40" s="89"/>
      <c r="G40" s="89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/>
      <c r="B41" s="90"/>
      <c r="C41" s="89" t="s">
        <v>45</v>
      </c>
      <c r="D41" s="85"/>
      <c r="E41" s="85"/>
      <c r="F41" s="91"/>
      <c r="G41" s="91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91"/>
      <c r="B42" s="91"/>
      <c r="C42" s="91" t="s">
        <v>46</v>
      </c>
      <c r="D42" s="85"/>
      <c r="E42" s="85"/>
      <c r="F42" s="91"/>
      <c r="G42" s="91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17.25" customHeight="1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7"/>
    </row>
    <row r="44" spans="1:28" ht="17.25" customHeight="1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7"/>
    </row>
    <row r="45" spans="1:28" ht="17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AA2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12</v>
      </c>
      <c r="P11" s="40">
        <v>100</v>
      </c>
      <c r="Q11" s="41">
        <v>80</v>
      </c>
      <c r="R11" s="38">
        <f t="shared" ref="R11:R41" si="1">O11*Q11</f>
        <v>960</v>
      </c>
      <c r="S11" s="37">
        <v>3</v>
      </c>
      <c r="T11" s="37">
        <v>3</v>
      </c>
      <c r="U11" s="37">
        <f>R11-(R11*T11)/100</f>
        <v>931.2</v>
      </c>
      <c r="V11" s="38">
        <f t="shared" ref="V11:V41" si="2">J11+U11</f>
        <v>931.2</v>
      </c>
      <c r="W11" s="37">
        <v>931</v>
      </c>
      <c r="X11" s="37">
        <v>0</v>
      </c>
      <c r="Y11" s="37">
        <f>W11-X11</f>
        <v>931</v>
      </c>
      <c r="Z11" s="42">
        <v>0.3</v>
      </c>
      <c r="AA11" s="43">
        <f>(Y11*Z11)/100</f>
        <v>2.7930000000000001</v>
      </c>
      <c r="AB11" s="94" t="s">
        <v>189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82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24</v>
      </c>
      <c r="P11" s="40">
        <v>100</v>
      </c>
      <c r="Q11" s="41">
        <v>300</v>
      </c>
      <c r="R11" s="38">
        <f t="shared" ref="R11:R41" si="1">O11*Q11</f>
        <v>7200</v>
      </c>
      <c r="S11" s="37">
        <v>3</v>
      </c>
      <c r="T11" s="37">
        <v>3</v>
      </c>
      <c r="U11" s="37">
        <f>R11-(R11*T11)/100</f>
        <v>6984</v>
      </c>
      <c r="V11" s="38">
        <f t="shared" ref="V11:V41" si="2">J11+U11</f>
        <v>6984</v>
      </c>
      <c r="W11" s="37">
        <v>6984</v>
      </c>
      <c r="X11" s="37">
        <v>0</v>
      </c>
      <c r="Y11" s="37">
        <f>W11-X11</f>
        <v>6984</v>
      </c>
      <c r="Z11" s="42">
        <v>0.3</v>
      </c>
      <c r="AA11" s="43">
        <f>(Y11*Z11)/100</f>
        <v>20.951999999999998</v>
      </c>
      <c r="AB11" s="94" t="s">
        <v>93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180</v>
      </c>
      <c r="P11" s="40">
        <v>100</v>
      </c>
      <c r="Q11" s="41"/>
      <c r="R11" s="38">
        <f t="shared" ref="R11:R41" si="1">O11*Q11</f>
        <v>0</v>
      </c>
      <c r="S11" s="37">
        <v>3</v>
      </c>
      <c r="T11" s="37">
        <v>3</v>
      </c>
      <c r="U11" s="37">
        <v>87300</v>
      </c>
      <c r="V11" s="38">
        <f t="shared" ref="V11:V41" si="2">J11+U11</f>
        <v>87300</v>
      </c>
      <c r="W11" s="37">
        <v>87300</v>
      </c>
      <c r="X11" s="37"/>
      <c r="Y11" s="37">
        <v>87300</v>
      </c>
      <c r="Z11" s="42">
        <v>0.3</v>
      </c>
      <c r="AA11" s="43">
        <f>(Y11*Z11)/100</f>
        <v>261.89999999999998</v>
      </c>
      <c r="AB11" s="94" t="s">
        <v>461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activeCell="G13" activeCellId="1" sqref="A1:XFD1048576 G13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482</v>
      </c>
      <c r="D11" s="34">
        <v>0</v>
      </c>
      <c r="E11" s="34">
        <v>1</v>
      </c>
      <c r="F11" s="35">
        <v>34</v>
      </c>
      <c r="G11" s="34" t="s">
        <v>116</v>
      </c>
      <c r="H11" s="36">
        <v>134</v>
      </c>
      <c r="I11" s="37">
        <v>500</v>
      </c>
      <c r="J11" s="38">
        <f t="shared" ref="J11:J40" si="0">H11*I11</f>
        <v>67000</v>
      </c>
      <c r="K11" s="39">
        <v>1</v>
      </c>
      <c r="L11" s="37" t="s">
        <v>47</v>
      </c>
      <c r="M11" s="37" t="s">
        <v>36</v>
      </c>
      <c r="N11" s="37">
        <v>3</v>
      </c>
      <c r="O11" s="40">
        <v>30</v>
      </c>
      <c r="P11" s="40">
        <v>100</v>
      </c>
      <c r="Q11" s="41">
        <v>500</v>
      </c>
      <c r="R11" s="38">
        <f t="shared" ref="R11:R40" si="1">O11*Q11</f>
        <v>15000</v>
      </c>
      <c r="S11" s="37">
        <v>3</v>
      </c>
      <c r="T11" s="37">
        <v>3</v>
      </c>
      <c r="U11" s="37">
        <f>R11-(R11*T11)/100</f>
        <v>14550</v>
      </c>
      <c r="V11" s="38">
        <f t="shared" ref="V11:V40" si="2">J11+U11</f>
        <v>81550</v>
      </c>
      <c r="W11" s="37">
        <v>14550</v>
      </c>
      <c r="X11" s="37">
        <v>0</v>
      </c>
      <c r="Y11" s="37">
        <f>W11-X11</f>
        <v>14550</v>
      </c>
      <c r="Z11" s="42">
        <v>0.3</v>
      </c>
      <c r="AA11" s="43">
        <f>(Y11*Z11)/100</f>
        <v>43.65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147</v>
      </c>
      <c r="M12" s="38" t="s">
        <v>36</v>
      </c>
      <c r="N12" s="38">
        <v>3</v>
      </c>
      <c r="O12" s="51">
        <v>24</v>
      </c>
      <c r="P12" s="51">
        <v>100</v>
      </c>
      <c r="Q12" s="52">
        <v>500</v>
      </c>
      <c r="R12" s="38">
        <f t="shared" si="1"/>
        <v>12000</v>
      </c>
      <c r="S12" s="38">
        <v>3</v>
      </c>
      <c r="T12" s="38">
        <v>3</v>
      </c>
      <c r="U12" s="38">
        <f>R12-(R12*T12)/100</f>
        <v>11640</v>
      </c>
      <c r="V12" s="38">
        <f t="shared" si="2"/>
        <v>11640</v>
      </c>
      <c r="W12" s="38">
        <v>11640</v>
      </c>
      <c r="X12" s="38">
        <v>0</v>
      </c>
      <c r="Y12" s="38">
        <f>W12-X12</f>
        <v>11640</v>
      </c>
      <c r="Z12" s="53">
        <v>0.3</v>
      </c>
      <c r="AA12" s="54">
        <f>(Y12*Z12)/100</f>
        <v>34.92</v>
      </c>
      <c r="AB12" s="71" t="s">
        <v>483</v>
      </c>
    </row>
    <row r="13" spans="1:28" ht="24" customHeight="1" x14ac:dyDescent="0.55000000000000004">
      <c r="A13" s="44">
        <v>2</v>
      </c>
      <c r="B13" s="45" t="s">
        <v>32</v>
      </c>
      <c r="C13" s="46" t="s">
        <v>484</v>
      </c>
      <c r="D13" s="47">
        <v>0</v>
      </c>
      <c r="E13" s="47">
        <v>2</v>
      </c>
      <c r="F13" s="48">
        <v>0</v>
      </c>
      <c r="G13" s="47" t="s">
        <v>38</v>
      </c>
      <c r="H13" s="49">
        <v>200</v>
      </c>
      <c r="I13" s="38">
        <v>500</v>
      </c>
      <c r="J13" s="38">
        <f t="shared" si="0"/>
        <v>100000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100000</v>
      </c>
      <c r="W13" s="38">
        <f>V13</f>
        <v>100000</v>
      </c>
      <c r="X13" s="38">
        <v>50000000</v>
      </c>
      <c r="Y13" s="38"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75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98">
        <v>78.569999999999993</v>
      </c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486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108</v>
      </c>
      <c r="P11" s="40">
        <v>100</v>
      </c>
      <c r="Q11" s="41">
        <v>500</v>
      </c>
      <c r="R11" s="38">
        <f t="shared" ref="R11:R41" si="1">O11*Q11</f>
        <v>54000</v>
      </c>
      <c r="S11" s="37">
        <v>3</v>
      </c>
      <c r="T11" s="37">
        <v>3</v>
      </c>
      <c r="U11" s="37">
        <f>R11-(R11*T11)/100</f>
        <v>52380</v>
      </c>
      <c r="V11" s="38">
        <f t="shared" ref="V11:V41" si="2">J11+U11</f>
        <v>52380</v>
      </c>
      <c r="W11" s="37">
        <v>52380</v>
      </c>
      <c r="X11" s="37">
        <v>0</v>
      </c>
      <c r="Y11" s="37">
        <f>W11-X11</f>
        <v>52380</v>
      </c>
      <c r="Z11" s="42">
        <v>0.3</v>
      </c>
      <c r="AA11" s="43">
        <f>(Y11*Z11)/100</f>
        <v>157.13999999999999</v>
      </c>
      <c r="AB11" s="94" t="s">
        <v>85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157.13999999999999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30</v>
      </c>
      <c r="P11" s="40">
        <v>100</v>
      </c>
      <c r="Q11" s="41">
        <v>400</v>
      </c>
      <c r="R11" s="38">
        <v>13200</v>
      </c>
      <c r="S11" s="37">
        <v>3</v>
      </c>
      <c r="T11" s="37">
        <v>3</v>
      </c>
      <c r="U11" s="37">
        <f>R11-(R11*T11)/100</f>
        <v>12804</v>
      </c>
      <c r="V11" s="38">
        <f t="shared" ref="V11:V41" si="1">J11+U11</f>
        <v>12804</v>
      </c>
      <c r="W11" s="37">
        <v>12804</v>
      </c>
      <c r="X11" s="37">
        <v>0</v>
      </c>
      <c r="Y11" s="37">
        <f>W11-X11</f>
        <v>12804</v>
      </c>
      <c r="Z11" s="42">
        <v>0.3</v>
      </c>
      <c r="AA11" s="43">
        <f>(Y11*Z11)/100</f>
        <v>38.411999999999999</v>
      </c>
      <c r="AB11" s="94" t="s">
        <v>489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ref="R12:R41" si="2">O12*Q12</f>
        <v>0</v>
      </c>
      <c r="S12" s="38"/>
      <c r="T12" s="38"/>
      <c r="U12" s="38"/>
      <c r="V12" s="38">
        <f t="shared" si="1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2"/>
        <v>0</v>
      </c>
      <c r="S13" s="38"/>
      <c r="T13" s="38"/>
      <c r="U13" s="38"/>
      <c r="V13" s="38">
        <f t="shared" si="1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2"/>
        <v>0</v>
      </c>
      <c r="S14" s="38"/>
      <c r="T14" s="38"/>
      <c r="U14" s="38"/>
      <c r="V14" s="38">
        <f t="shared" si="1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2"/>
        <v>0</v>
      </c>
      <c r="S15" s="38"/>
      <c r="T15" s="38"/>
      <c r="U15" s="38"/>
      <c r="V15" s="38">
        <f t="shared" si="1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2"/>
        <v>0</v>
      </c>
      <c r="S16" s="38"/>
      <c r="T16" s="38"/>
      <c r="U16" s="38"/>
      <c r="V16" s="38">
        <f t="shared" si="1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2"/>
        <v>0</v>
      </c>
      <c r="S17" s="66"/>
      <c r="T17" s="63"/>
      <c r="U17" s="63"/>
      <c r="V17" s="38">
        <f t="shared" si="1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2"/>
        <v>0</v>
      </c>
      <c r="S18" s="66"/>
      <c r="T18" s="66"/>
      <c r="U18" s="66"/>
      <c r="V18" s="38">
        <f t="shared" si="1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2"/>
        <v>0</v>
      </c>
      <c r="S19" s="71"/>
      <c r="T19" s="71"/>
      <c r="U19" s="71"/>
      <c r="V19" s="38">
        <f t="shared" si="1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2"/>
        <v>0</v>
      </c>
      <c r="S20" s="71"/>
      <c r="T20" s="71"/>
      <c r="U20" s="71"/>
      <c r="V20" s="38">
        <f t="shared" si="1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2"/>
        <v>0</v>
      </c>
      <c r="S21" s="71"/>
      <c r="T21" s="71"/>
      <c r="U21" s="71"/>
      <c r="V21" s="38">
        <f t="shared" si="1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2"/>
        <v>0</v>
      </c>
      <c r="S22" s="71"/>
      <c r="T22" s="71"/>
      <c r="U22" s="71"/>
      <c r="V22" s="38">
        <f t="shared" si="1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2"/>
        <v>0</v>
      </c>
      <c r="S23" s="71"/>
      <c r="T23" s="71"/>
      <c r="U23" s="71"/>
      <c r="V23" s="38">
        <f t="shared" si="1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2"/>
        <v>0</v>
      </c>
      <c r="S24" s="71"/>
      <c r="T24" s="71"/>
      <c r="U24" s="71"/>
      <c r="V24" s="38">
        <f t="shared" si="1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2"/>
        <v>0</v>
      </c>
      <c r="S25" s="71"/>
      <c r="T25" s="71"/>
      <c r="U25" s="71"/>
      <c r="V25" s="38">
        <f t="shared" si="1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2"/>
        <v>0</v>
      </c>
      <c r="S26" s="71"/>
      <c r="T26" s="71"/>
      <c r="U26" s="71"/>
      <c r="V26" s="38">
        <f t="shared" si="1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2"/>
        <v>0</v>
      </c>
      <c r="S27" s="71"/>
      <c r="T27" s="71"/>
      <c r="U27" s="71"/>
      <c r="V27" s="38">
        <f t="shared" si="1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2"/>
        <v>0</v>
      </c>
      <c r="S28" s="71"/>
      <c r="T28" s="71"/>
      <c r="U28" s="71"/>
      <c r="V28" s="38">
        <f t="shared" si="1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2"/>
        <v>0</v>
      </c>
      <c r="S29" s="71"/>
      <c r="T29" s="71"/>
      <c r="U29" s="71"/>
      <c r="V29" s="38">
        <f t="shared" si="1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2"/>
        <v>0</v>
      </c>
      <c r="S30" s="71"/>
      <c r="T30" s="71"/>
      <c r="U30" s="71"/>
      <c r="V30" s="38">
        <f t="shared" si="1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2"/>
        <v>0</v>
      </c>
      <c r="S31" s="71"/>
      <c r="T31" s="71"/>
      <c r="U31" s="71"/>
      <c r="V31" s="38">
        <f t="shared" si="1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2"/>
        <v>0</v>
      </c>
      <c r="S32" s="71"/>
      <c r="T32" s="71"/>
      <c r="U32" s="71"/>
      <c r="V32" s="38">
        <f t="shared" si="1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2"/>
        <v>0</v>
      </c>
      <c r="S33" s="71"/>
      <c r="T33" s="71"/>
      <c r="U33" s="71"/>
      <c r="V33" s="38">
        <f t="shared" si="1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2"/>
        <v>0</v>
      </c>
      <c r="S34" s="71"/>
      <c r="T34" s="71"/>
      <c r="U34" s="71"/>
      <c r="V34" s="38">
        <f t="shared" si="1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2"/>
        <v>0</v>
      </c>
      <c r="S35" s="71"/>
      <c r="T35" s="71"/>
      <c r="U35" s="71"/>
      <c r="V35" s="38">
        <f t="shared" si="1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2"/>
        <v>0</v>
      </c>
      <c r="S36" s="71"/>
      <c r="T36" s="71"/>
      <c r="U36" s="71"/>
      <c r="V36" s="38">
        <f t="shared" si="1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2"/>
        <v>0</v>
      </c>
      <c r="S37" s="71"/>
      <c r="T37" s="71"/>
      <c r="U37" s="71"/>
      <c r="V37" s="38">
        <f t="shared" si="1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2"/>
        <v>0</v>
      </c>
      <c r="S38" s="71"/>
      <c r="T38" s="71"/>
      <c r="U38" s="71"/>
      <c r="V38" s="38">
        <f t="shared" si="1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2"/>
        <v>0</v>
      </c>
      <c r="S39" s="71"/>
      <c r="T39" s="71"/>
      <c r="U39" s="71"/>
      <c r="V39" s="38">
        <f t="shared" si="1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2"/>
        <v>0</v>
      </c>
      <c r="S40" s="71"/>
      <c r="T40" s="71"/>
      <c r="U40" s="71"/>
      <c r="V40" s="38">
        <f t="shared" si="1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2"/>
        <v>0</v>
      </c>
      <c r="S41" s="80"/>
      <c r="T41" s="80"/>
      <c r="U41" s="80"/>
      <c r="V41" s="82">
        <f t="shared" si="1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491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492</v>
      </c>
      <c r="M11" s="37" t="s">
        <v>36</v>
      </c>
      <c r="N11" s="37">
        <v>3</v>
      </c>
      <c r="O11" s="40">
        <v>20</v>
      </c>
      <c r="P11" s="40">
        <v>100</v>
      </c>
      <c r="Q11" s="41">
        <v>500</v>
      </c>
      <c r="R11" s="38">
        <f t="shared" ref="R11:R41" si="1">O11*Q11</f>
        <v>10000</v>
      </c>
      <c r="S11" s="37">
        <v>3</v>
      </c>
      <c r="T11" s="37">
        <v>3</v>
      </c>
      <c r="U11" s="37">
        <f>R11-(R11*T11)/100</f>
        <v>9700</v>
      </c>
      <c r="V11" s="38">
        <f t="shared" ref="V11:V41" si="2">J11+U11</f>
        <v>9700</v>
      </c>
      <c r="W11" s="37">
        <v>9700</v>
      </c>
      <c r="X11" s="37">
        <v>0</v>
      </c>
      <c r="Y11" s="37">
        <f>W11-X11</f>
        <v>9700</v>
      </c>
      <c r="Z11" s="42">
        <v>0.3</v>
      </c>
      <c r="AA11" s="43">
        <f>(Y11*Z11)/100</f>
        <v>29.1</v>
      </c>
      <c r="AB11" s="94" t="s">
        <v>493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29.1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496</v>
      </c>
      <c r="D11" s="34">
        <v>27</v>
      </c>
      <c r="E11" s="34">
        <v>0</v>
      </c>
      <c r="F11" s="35">
        <v>93</v>
      </c>
      <c r="G11" s="34" t="s">
        <v>34</v>
      </c>
      <c r="H11" s="36">
        <v>10893</v>
      </c>
      <c r="I11" s="37">
        <v>60</v>
      </c>
      <c r="J11" s="38">
        <f t="shared" ref="J11:J41" si="0">H11*I11</f>
        <v>653580</v>
      </c>
      <c r="K11" s="39">
        <v>1</v>
      </c>
      <c r="L11" s="37" t="s">
        <v>117</v>
      </c>
      <c r="M11" s="37" t="s">
        <v>36</v>
      </c>
      <c r="N11" s="37">
        <v>2</v>
      </c>
      <c r="O11" s="40">
        <v>1260</v>
      </c>
      <c r="P11" s="40">
        <v>1.131221719457014</v>
      </c>
      <c r="Q11" s="41">
        <v>60</v>
      </c>
      <c r="R11" s="38">
        <f t="shared" ref="R11:R41" si="1">O11*Q11</f>
        <v>75600</v>
      </c>
      <c r="S11" s="37">
        <v>5</v>
      </c>
      <c r="T11" s="37">
        <v>5</v>
      </c>
      <c r="U11" s="37">
        <f>R11-(R11*T11)/100</f>
        <v>71820</v>
      </c>
      <c r="V11" s="38">
        <f t="shared" ref="V11:V41" si="2">J11+U11</f>
        <v>725400</v>
      </c>
      <c r="W11" s="37">
        <v>71820</v>
      </c>
      <c r="X11" s="37"/>
      <c r="Y11" s="37">
        <f>W11-X11</f>
        <v>71820</v>
      </c>
      <c r="Z11" s="42">
        <v>0.03</v>
      </c>
      <c r="AA11" s="43">
        <f>(Y11*Z11)/100</f>
        <v>21.545999999999999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498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395</v>
      </c>
      <c r="M11" s="37" t="s">
        <v>36</v>
      </c>
      <c r="N11" s="37">
        <v>3</v>
      </c>
      <c r="O11" s="40">
        <v>12</v>
      </c>
      <c r="P11" s="40">
        <v>100</v>
      </c>
      <c r="Q11" s="41">
        <v>60</v>
      </c>
      <c r="R11" s="38">
        <f t="shared" ref="R11:R41" si="1">O11*Q11</f>
        <v>720</v>
      </c>
      <c r="S11" s="37">
        <v>3</v>
      </c>
      <c r="T11" s="37">
        <v>3</v>
      </c>
      <c r="U11" s="37">
        <f>R11-(R11*T11)/100</f>
        <v>698.4</v>
      </c>
      <c r="V11" s="38">
        <f t="shared" ref="V11:V41" si="2">J11+U11</f>
        <v>698.4</v>
      </c>
      <c r="W11" s="37">
        <v>698</v>
      </c>
      <c r="X11" s="37">
        <v>0</v>
      </c>
      <c r="Y11" s="37">
        <f>W11-X11</f>
        <v>698</v>
      </c>
      <c r="Z11" s="42">
        <v>0.3</v>
      </c>
      <c r="AA11" s="43">
        <f>(Y11*Z11)/100</f>
        <v>2.0939999999999999</v>
      </c>
      <c r="AB11" s="94" t="s">
        <v>499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2.09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500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501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32</v>
      </c>
      <c r="P11" s="40">
        <v>50</v>
      </c>
      <c r="Q11" s="41">
        <v>210</v>
      </c>
      <c r="R11" s="38">
        <f t="shared" ref="R11:R41" si="1">O11*Q11</f>
        <v>6720</v>
      </c>
      <c r="S11" s="37">
        <v>3</v>
      </c>
      <c r="T11" s="37">
        <v>3</v>
      </c>
      <c r="U11" s="37">
        <f>R11-(R11*T11)/100</f>
        <v>6518.4</v>
      </c>
      <c r="V11" s="38">
        <f t="shared" ref="V11:V41" si="2">J11+U11</f>
        <v>6518.4</v>
      </c>
      <c r="W11" s="37">
        <v>6518</v>
      </c>
      <c r="X11" s="37">
        <v>0</v>
      </c>
      <c r="Y11" s="37">
        <f>W11-X11</f>
        <v>6518</v>
      </c>
      <c r="Z11" s="42">
        <v>0.3</v>
      </c>
      <c r="AA11" s="43">
        <f>(Y11*Z11)/100</f>
        <v>19.553999999999998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2</v>
      </c>
      <c r="L12" s="38" t="s">
        <v>47</v>
      </c>
      <c r="M12" s="38" t="s">
        <v>36</v>
      </c>
      <c r="N12" s="38">
        <v>3</v>
      </c>
      <c r="O12" s="51">
        <v>32</v>
      </c>
      <c r="P12" s="51">
        <v>50</v>
      </c>
      <c r="Q12" s="52">
        <v>210</v>
      </c>
      <c r="R12" s="38">
        <f t="shared" si="1"/>
        <v>6720</v>
      </c>
      <c r="S12" s="38">
        <v>3</v>
      </c>
      <c r="T12" s="38">
        <v>3</v>
      </c>
      <c r="U12" s="38">
        <f>R12-(R12*T12)/100</f>
        <v>6518.4</v>
      </c>
      <c r="V12" s="38">
        <f t="shared" si="2"/>
        <v>6518.4</v>
      </c>
      <c r="W12" s="38">
        <v>6518</v>
      </c>
      <c r="X12" s="38">
        <v>0</v>
      </c>
      <c r="Y12" s="38">
        <f>W12-X12</f>
        <v>6518</v>
      </c>
      <c r="Z12" s="53">
        <v>0.3</v>
      </c>
      <c r="AA12" s="54">
        <f>(Y12*Z12)/100</f>
        <v>19.553999999999998</v>
      </c>
      <c r="AB12" s="71" t="s">
        <v>502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39.1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503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504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64</v>
      </c>
      <c r="P11" s="40">
        <v>100</v>
      </c>
      <c r="Q11" s="41">
        <v>60</v>
      </c>
      <c r="R11" s="38">
        <f t="shared" ref="R11:R41" si="1">O11*Q11</f>
        <v>3840</v>
      </c>
      <c r="S11" s="37">
        <v>5</v>
      </c>
      <c r="T11" s="37">
        <v>5</v>
      </c>
      <c r="U11" s="37">
        <f>R11-(R11*T11)/100</f>
        <v>3648</v>
      </c>
      <c r="V11" s="38">
        <f t="shared" ref="V11:V41" si="2">J11+U11</f>
        <v>3648</v>
      </c>
      <c r="W11" s="37">
        <v>3648</v>
      </c>
      <c r="X11" s="37">
        <v>0</v>
      </c>
      <c r="Y11" s="37">
        <f>W11-X11</f>
        <v>3648</v>
      </c>
      <c r="Z11" s="42">
        <v>0.3</v>
      </c>
      <c r="AA11" s="43">
        <f>(Y11*Z11)/100</f>
        <v>10.943999999999999</v>
      </c>
      <c r="AB11" s="94" t="s">
        <v>85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505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506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507</v>
      </c>
      <c r="M11" s="37" t="s">
        <v>36</v>
      </c>
      <c r="N11" s="37">
        <v>2</v>
      </c>
      <c r="O11" s="40">
        <v>36</v>
      </c>
      <c r="P11" s="40">
        <v>100</v>
      </c>
      <c r="Q11" s="41">
        <v>200</v>
      </c>
      <c r="R11" s="38">
        <f t="shared" ref="R11:R41" si="1">O11*Q11</f>
        <v>7200</v>
      </c>
      <c r="S11" s="37">
        <v>1</v>
      </c>
      <c r="T11" s="37">
        <v>1</v>
      </c>
      <c r="U11" s="37">
        <f>R11-(R11*T11)/100</f>
        <v>7128</v>
      </c>
      <c r="V11" s="38">
        <f t="shared" ref="V11:V41" si="2">J11+U11</f>
        <v>7128</v>
      </c>
      <c r="W11" s="37">
        <v>7128</v>
      </c>
      <c r="X11" s="37">
        <v>0</v>
      </c>
      <c r="Y11" s="37">
        <f>W11-X11</f>
        <v>7128</v>
      </c>
      <c r="Z11" s="42">
        <v>0.3</v>
      </c>
      <c r="AA11" s="43">
        <f>(Y11*Z11)/100</f>
        <v>21.384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68</v>
      </c>
      <c r="H11" s="36"/>
      <c r="I11" s="37"/>
      <c r="J11" s="38">
        <f t="shared" ref="J11:J40" si="0">H11*I11</f>
        <v>0</v>
      </c>
      <c r="K11" s="39">
        <v>1</v>
      </c>
      <c r="L11" s="37" t="s">
        <v>69</v>
      </c>
      <c r="M11" s="37" t="s">
        <v>36</v>
      </c>
      <c r="N11" s="37">
        <v>2</v>
      </c>
      <c r="O11" s="40">
        <v>66</v>
      </c>
      <c r="P11" s="40">
        <v>183.33333333333329</v>
      </c>
      <c r="Q11" s="41"/>
      <c r="R11" s="38">
        <f t="shared" ref="R11:R40" si="1">O11*Q11</f>
        <v>0</v>
      </c>
      <c r="S11" s="37"/>
      <c r="T11" s="37"/>
      <c r="U11" s="37">
        <f>R11-(R11*T11)/100</f>
        <v>0</v>
      </c>
      <c r="V11" s="38">
        <f t="shared" ref="V11:V40" si="2">J11+U11</f>
        <v>0</v>
      </c>
      <c r="W11" s="37"/>
      <c r="X11" s="37">
        <f>IF(W11&lt;10000000,W11,10000000)</f>
        <v>0</v>
      </c>
      <c r="Y11" s="37">
        <f>W11-X11</f>
        <v>0</v>
      </c>
      <c r="Z11" s="42">
        <v>0.02</v>
      </c>
      <c r="AA11" s="43">
        <f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50</v>
      </c>
      <c r="M12" s="38" t="s">
        <v>36</v>
      </c>
      <c r="N12" s="38">
        <v>3</v>
      </c>
      <c r="O12" s="51">
        <v>36</v>
      </c>
      <c r="P12" s="51">
        <v>100</v>
      </c>
      <c r="Q12" s="52">
        <v>80</v>
      </c>
      <c r="R12" s="38">
        <f t="shared" si="1"/>
        <v>2880</v>
      </c>
      <c r="S12" s="38">
        <v>3</v>
      </c>
      <c r="T12" s="38">
        <v>3</v>
      </c>
      <c r="U12" s="38">
        <f>R12-(R12*T12)/100</f>
        <v>2793.6</v>
      </c>
      <c r="V12" s="38">
        <f t="shared" si="2"/>
        <v>2793.6</v>
      </c>
      <c r="W12" s="38">
        <v>2794</v>
      </c>
      <c r="X12" s="38">
        <v>0</v>
      </c>
      <c r="Y12" s="38">
        <f>W12-X12</f>
        <v>2794</v>
      </c>
      <c r="Z12" s="53">
        <v>0.3</v>
      </c>
      <c r="AA12" s="54">
        <f>(Y12*Z12)/100</f>
        <v>8.3819999999999997</v>
      </c>
      <c r="AB12" s="71" t="s">
        <v>85</v>
      </c>
    </row>
    <row r="13" spans="1:28" ht="24" customHeight="1" x14ac:dyDescent="0.55000000000000004">
      <c r="A13" s="44">
        <v>1</v>
      </c>
      <c r="B13" s="45" t="s">
        <v>32</v>
      </c>
      <c r="C13" s="46" t="s">
        <v>96</v>
      </c>
      <c r="D13" s="47">
        <v>0</v>
      </c>
      <c r="E13" s="47">
        <v>3</v>
      </c>
      <c r="F13" s="48">
        <v>91</v>
      </c>
      <c r="G13" s="47" t="s">
        <v>38</v>
      </c>
      <c r="H13" s="49">
        <v>391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0</v>
      </c>
      <c r="W13" s="38">
        <f>V13</f>
        <v>0</v>
      </c>
      <c r="X13" s="38">
        <f>IF(V13&lt;50000000,V13,50000000)</f>
        <v>0</v>
      </c>
      <c r="Y13" s="38">
        <f>W13-X13</f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activeCell="A4" sqref="A4:Z4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508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509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510</v>
      </c>
      <c r="D11" s="34">
        <v>0</v>
      </c>
      <c r="E11" s="34">
        <v>1</v>
      </c>
      <c r="F11" s="35">
        <v>16</v>
      </c>
      <c r="G11" s="34" t="s">
        <v>511</v>
      </c>
      <c r="H11" s="36">
        <v>116</v>
      </c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2</v>
      </c>
      <c r="O11" s="40">
        <v>102</v>
      </c>
      <c r="P11" s="40">
        <v>10.810810810810811</v>
      </c>
      <c r="Q11" s="41">
        <v>200</v>
      </c>
      <c r="R11" s="38">
        <f t="shared" ref="R11:R41" si="1">O11*Q11</f>
        <v>20400</v>
      </c>
      <c r="S11" s="37">
        <v>15</v>
      </c>
      <c r="T11" s="37">
        <v>15</v>
      </c>
      <c r="U11" s="37">
        <f>R11-(R11*T11)/100</f>
        <v>17340</v>
      </c>
      <c r="V11" s="38">
        <f t="shared" ref="V11:V41" si="2">J11+U11</f>
        <v>17340</v>
      </c>
      <c r="W11" s="37">
        <v>17340</v>
      </c>
      <c r="X11" s="37">
        <v>0</v>
      </c>
      <c r="Y11" s="37">
        <f>W11-X11</f>
        <v>17340</v>
      </c>
      <c r="Z11" s="42">
        <v>0.3</v>
      </c>
      <c r="AA11" s="43">
        <f>(Y11*Z11)/100</f>
        <v>52.02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146</v>
      </c>
      <c r="M12" s="38" t="s">
        <v>36</v>
      </c>
      <c r="N12" s="38">
        <v>2</v>
      </c>
      <c r="O12" s="51">
        <v>9</v>
      </c>
      <c r="P12" s="51">
        <v>8.1081081081081088</v>
      </c>
      <c r="Q12" s="52">
        <v>200</v>
      </c>
      <c r="R12" s="38">
        <f t="shared" si="1"/>
        <v>1800</v>
      </c>
      <c r="S12" s="38">
        <v>15</v>
      </c>
      <c r="T12" s="38">
        <v>15</v>
      </c>
      <c r="U12" s="38">
        <f>R12-(R12*T12)/100</f>
        <v>1530</v>
      </c>
      <c r="V12" s="38">
        <f t="shared" si="2"/>
        <v>1530</v>
      </c>
      <c r="W12" s="38">
        <v>1530</v>
      </c>
      <c r="X12" s="38">
        <v>0</v>
      </c>
      <c r="Y12" s="38">
        <f>W12-X12</f>
        <v>1530</v>
      </c>
      <c r="Z12" s="53">
        <v>0.02</v>
      </c>
      <c r="AA12" s="54">
        <f>(Y12*Z12)/100</f>
        <v>0.30599999999999999</v>
      </c>
      <c r="AB12" s="71" t="s">
        <v>70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512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513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514</v>
      </c>
      <c r="D11" s="34">
        <v>0</v>
      </c>
      <c r="E11" s="34">
        <v>1</v>
      </c>
      <c r="F11" s="35">
        <v>5</v>
      </c>
      <c r="G11" s="34" t="s">
        <v>68</v>
      </c>
      <c r="H11" s="36">
        <v>105</v>
      </c>
      <c r="I11" s="37"/>
      <c r="J11" s="38">
        <f t="shared" ref="J11:J41" si="0">H11*I11</f>
        <v>0</v>
      </c>
      <c r="K11" s="39">
        <v>1</v>
      </c>
      <c r="L11" s="37" t="s">
        <v>35</v>
      </c>
      <c r="M11" s="37" t="s">
        <v>36</v>
      </c>
      <c r="N11" s="37">
        <v>2</v>
      </c>
      <c r="O11" s="40">
        <v>108</v>
      </c>
      <c r="P11" s="40">
        <v>540</v>
      </c>
      <c r="Q11" s="41">
        <v>200</v>
      </c>
      <c r="R11" s="38">
        <f t="shared" ref="R11:R41" si="1">O11*Q11</f>
        <v>21600</v>
      </c>
      <c r="S11" s="37">
        <v>10</v>
      </c>
      <c r="T11" s="37">
        <v>10</v>
      </c>
      <c r="U11" s="37">
        <f t="shared" ref="U11:U19" si="2">R11-(R11*T11)/100</f>
        <v>19440</v>
      </c>
      <c r="V11" s="38">
        <f t="shared" ref="V11:V41" si="3">J11+U11</f>
        <v>19440</v>
      </c>
      <c r="W11" s="37">
        <v>19440</v>
      </c>
      <c r="X11" s="37">
        <v>0</v>
      </c>
      <c r="Y11" s="37">
        <f t="shared" ref="Y11:Y19" si="4">W11-X11</f>
        <v>19440</v>
      </c>
      <c r="Z11" s="42">
        <v>0.02</v>
      </c>
      <c r="AA11" s="43">
        <f t="shared" ref="AA11:AA19" si="5">(Y11*Z11)/100</f>
        <v>3.8879999999999999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20</v>
      </c>
      <c r="P12" s="51">
        <v>100</v>
      </c>
      <c r="Q12" s="52">
        <v>200</v>
      </c>
      <c r="R12" s="38">
        <f t="shared" si="1"/>
        <v>4000</v>
      </c>
      <c r="S12" s="38">
        <v>10</v>
      </c>
      <c r="T12" s="38">
        <v>10</v>
      </c>
      <c r="U12" s="38">
        <f t="shared" si="2"/>
        <v>3600</v>
      </c>
      <c r="V12" s="38">
        <f t="shared" si="3"/>
        <v>3600</v>
      </c>
      <c r="W12" s="38">
        <v>3600</v>
      </c>
      <c r="X12" s="38">
        <v>0</v>
      </c>
      <c r="Y12" s="38">
        <f t="shared" si="4"/>
        <v>3600</v>
      </c>
      <c r="Z12" s="53">
        <v>0.3</v>
      </c>
      <c r="AA12" s="54">
        <f t="shared" si="5"/>
        <v>10.8</v>
      </c>
      <c r="AB12" s="71" t="s">
        <v>71</v>
      </c>
    </row>
    <row r="13" spans="1:28" ht="24" customHeight="1" x14ac:dyDescent="0.55000000000000004">
      <c r="A13" s="44">
        <v>2</v>
      </c>
      <c r="B13" s="45" t="s">
        <v>32</v>
      </c>
      <c r="C13" s="46" t="s">
        <v>514</v>
      </c>
      <c r="D13" s="47">
        <v>0</v>
      </c>
      <c r="E13" s="47">
        <v>1</v>
      </c>
      <c r="F13" s="48">
        <v>5</v>
      </c>
      <c r="G13" s="47"/>
      <c r="H13" s="49">
        <v>105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 t="shared" ref="W13:W19" si="6">V13</f>
        <v>0</v>
      </c>
      <c r="X13" s="38">
        <f t="shared" ref="X13:X19" si="7">IF(V13&lt;50000000,V13,50000000)</f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515</v>
      </c>
      <c r="D14" s="47">
        <v>5</v>
      </c>
      <c r="E14" s="47">
        <v>2</v>
      </c>
      <c r="F14" s="48">
        <v>39.700000000000003</v>
      </c>
      <c r="G14" s="47" t="s">
        <v>38</v>
      </c>
      <c r="H14" s="49">
        <v>2239.6999999999998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 t="shared" si="6"/>
        <v>0</v>
      </c>
      <c r="X14" s="38">
        <f t="shared" si="7"/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44">
        <v>4</v>
      </c>
      <c r="B15" s="45" t="s">
        <v>32</v>
      </c>
      <c r="C15" s="46" t="s">
        <v>516</v>
      </c>
      <c r="D15" s="47">
        <v>5</v>
      </c>
      <c r="E15" s="47">
        <v>2</v>
      </c>
      <c r="F15" s="48">
        <v>39.700000000000003</v>
      </c>
      <c r="G15" s="47" t="s">
        <v>38</v>
      </c>
      <c r="H15" s="49">
        <v>2239.6999999999998</v>
      </c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>
        <f t="shared" si="2"/>
        <v>0</v>
      </c>
      <c r="V15" s="38">
        <f t="shared" si="3"/>
        <v>0</v>
      </c>
      <c r="W15" s="38">
        <f t="shared" si="6"/>
        <v>0</v>
      </c>
      <c r="X15" s="38">
        <f t="shared" si="7"/>
        <v>0</v>
      </c>
      <c r="Y15" s="38">
        <f t="shared" si="4"/>
        <v>0</v>
      </c>
      <c r="Z15" s="53">
        <v>0.01</v>
      </c>
      <c r="AA15" s="54">
        <f t="shared" si="5"/>
        <v>0</v>
      </c>
      <c r="AB15" s="71"/>
    </row>
    <row r="16" spans="1:28" ht="24" customHeight="1" x14ac:dyDescent="0.55000000000000004">
      <c r="A16" s="44">
        <v>5</v>
      </c>
      <c r="B16" s="45" t="s">
        <v>32</v>
      </c>
      <c r="C16" s="46" t="s">
        <v>517</v>
      </c>
      <c r="D16" s="47">
        <v>5</v>
      </c>
      <c r="E16" s="47">
        <v>2</v>
      </c>
      <c r="F16" s="48">
        <v>39.700000000000003</v>
      </c>
      <c r="G16" s="47" t="s">
        <v>38</v>
      </c>
      <c r="H16" s="49">
        <v>2239.6999999999998</v>
      </c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>
        <f t="shared" si="2"/>
        <v>0</v>
      </c>
      <c r="V16" s="38">
        <f t="shared" si="3"/>
        <v>0</v>
      </c>
      <c r="W16" s="38">
        <f t="shared" si="6"/>
        <v>0</v>
      </c>
      <c r="X16" s="38">
        <f t="shared" si="7"/>
        <v>0</v>
      </c>
      <c r="Y16" s="38">
        <f t="shared" si="4"/>
        <v>0</v>
      </c>
      <c r="Z16" s="53">
        <v>0.01</v>
      </c>
      <c r="AA16" s="54">
        <f t="shared" si="5"/>
        <v>0</v>
      </c>
      <c r="AB16" s="71"/>
    </row>
    <row r="17" spans="1:28" ht="24" customHeight="1" x14ac:dyDescent="0.55000000000000004">
      <c r="A17" s="55">
        <v>6</v>
      </c>
      <c r="B17" s="56" t="s">
        <v>32</v>
      </c>
      <c r="C17" s="57" t="s">
        <v>515</v>
      </c>
      <c r="D17" s="58">
        <v>5</v>
      </c>
      <c r="E17" s="58">
        <v>2</v>
      </c>
      <c r="F17" s="59">
        <v>39.700000000000003</v>
      </c>
      <c r="G17" s="56" t="s">
        <v>38</v>
      </c>
      <c r="H17" s="60">
        <v>2239.6999999999998</v>
      </c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>
        <f t="shared" si="2"/>
        <v>0</v>
      </c>
      <c r="V17" s="38">
        <f t="shared" si="3"/>
        <v>0</v>
      </c>
      <c r="W17" s="63">
        <f t="shared" si="6"/>
        <v>0</v>
      </c>
      <c r="X17" s="63">
        <f t="shared" si="7"/>
        <v>0</v>
      </c>
      <c r="Y17" s="63">
        <f t="shared" si="4"/>
        <v>0</v>
      </c>
      <c r="Z17" s="67">
        <v>0.01</v>
      </c>
      <c r="AA17" s="68">
        <f t="shared" si="5"/>
        <v>0</v>
      </c>
      <c r="AB17" s="71"/>
    </row>
    <row r="18" spans="1:28" ht="24" customHeight="1" x14ac:dyDescent="0.55000000000000004">
      <c r="A18" s="55">
        <v>7</v>
      </c>
      <c r="B18" s="56" t="s">
        <v>32</v>
      </c>
      <c r="C18" s="69" t="s">
        <v>516</v>
      </c>
      <c r="D18" s="69">
        <v>5</v>
      </c>
      <c r="E18" s="69">
        <v>2</v>
      </c>
      <c r="F18" s="70">
        <v>39.700000000000003</v>
      </c>
      <c r="G18" s="71" t="s">
        <v>38</v>
      </c>
      <c r="H18" s="72">
        <v>2239.6999999999998</v>
      </c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>
        <f t="shared" si="2"/>
        <v>0</v>
      </c>
      <c r="V18" s="38">
        <f t="shared" si="3"/>
        <v>0</v>
      </c>
      <c r="W18" s="63">
        <f t="shared" si="6"/>
        <v>0</v>
      </c>
      <c r="X18" s="66">
        <f t="shared" si="7"/>
        <v>0</v>
      </c>
      <c r="Y18" s="66">
        <f t="shared" si="4"/>
        <v>0</v>
      </c>
      <c r="Z18" s="70">
        <v>0.01</v>
      </c>
      <c r="AA18" s="68">
        <f t="shared" si="5"/>
        <v>0</v>
      </c>
      <c r="AB18" s="71"/>
    </row>
    <row r="19" spans="1:28" ht="24" customHeight="1" x14ac:dyDescent="0.55000000000000004">
      <c r="A19" s="55">
        <v>8</v>
      </c>
      <c r="B19" s="56" t="s">
        <v>32</v>
      </c>
      <c r="C19" s="69" t="s">
        <v>517</v>
      </c>
      <c r="D19" s="69">
        <v>5</v>
      </c>
      <c r="E19" s="69">
        <v>2</v>
      </c>
      <c r="F19" s="70">
        <v>39.700000000000003</v>
      </c>
      <c r="G19" s="71" t="s">
        <v>38</v>
      </c>
      <c r="H19" s="68">
        <v>2239.6999999999998</v>
      </c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>
        <f t="shared" si="2"/>
        <v>0</v>
      </c>
      <c r="V19" s="38">
        <f t="shared" si="3"/>
        <v>0</v>
      </c>
      <c r="W19" s="71">
        <f t="shared" si="6"/>
        <v>0</v>
      </c>
      <c r="X19" s="71">
        <f t="shared" si="7"/>
        <v>0</v>
      </c>
      <c r="Y19" s="71">
        <f t="shared" si="4"/>
        <v>0</v>
      </c>
      <c r="Z19" s="70">
        <v>0.01</v>
      </c>
      <c r="AA19" s="68">
        <f t="shared" si="5"/>
        <v>0</v>
      </c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3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3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3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workbookViewId="0">
      <selection activeCell="A2" sqref="A2:Z2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518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519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12</v>
      </c>
      <c r="P11" s="40">
        <v>100</v>
      </c>
      <c r="Q11" s="41">
        <v>300</v>
      </c>
      <c r="R11" s="38">
        <f t="shared" ref="R11:R41" si="1">O11*Q11</f>
        <v>3600</v>
      </c>
      <c r="S11" s="37">
        <v>8</v>
      </c>
      <c r="T11" s="37">
        <v>8</v>
      </c>
      <c r="U11" s="37">
        <f>R11-(R11*T11)/100</f>
        <v>3312</v>
      </c>
      <c r="V11" s="38">
        <f t="shared" ref="V11:V41" si="2">J11+U11</f>
        <v>3312</v>
      </c>
      <c r="W11" s="37">
        <v>3312</v>
      </c>
      <c r="X11" s="37">
        <v>0</v>
      </c>
      <c r="Y11" s="37">
        <f>W11-X11</f>
        <v>3312</v>
      </c>
      <c r="Z11" s="42">
        <v>0.3</v>
      </c>
      <c r="AA11" s="43">
        <f>(Y11*Z11)/100</f>
        <v>9.9359999999999999</v>
      </c>
      <c r="AB11" s="94" t="s">
        <v>63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98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99</v>
      </c>
      <c r="M11" s="37" t="s">
        <v>36</v>
      </c>
      <c r="N11" s="37">
        <v>3</v>
      </c>
      <c r="O11" s="40">
        <v>9</v>
      </c>
      <c r="P11" s="40">
        <v>100</v>
      </c>
      <c r="Q11" s="41">
        <v>130</v>
      </c>
      <c r="R11" s="38">
        <f t="shared" ref="R11:R41" si="1">O11*Q11</f>
        <v>1170</v>
      </c>
      <c r="S11" s="37">
        <v>1</v>
      </c>
      <c r="T11" s="37">
        <v>1</v>
      </c>
      <c r="U11" s="37">
        <f>R11-(R11*T11)/100</f>
        <v>1158.3</v>
      </c>
      <c r="V11" s="38">
        <f t="shared" ref="V11:V41" si="2">J11+U11</f>
        <v>1158.3</v>
      </c>
      <c r="W11" s="37">
        <v>1158</v>
      </c>
      <c r="X11" s="37">
        <v>0</v>
      </c>
      <c r="Y11" s="37">
        <f>W11-X11</f>
        <v>1158</v>
      </c>
      <c r="Z11" s="42">
        <v>0.3</v>
      </c>
      <c r="AA11" s="43">
        <f>(Y11*Z11)/100</f>
        <v>3.4739999999999998</v>
      </c>
      <c r="AB11" s="94" t="s">
        <v>100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102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40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9</v>
      </c>
      <c r="P11" s="40">
        <v>100</v>
      </c>
      <c r="Q11" s="41">
        <v>200</v>
      </c>
      <c r="R11" s="38">
        <f t="shared" ref="R11:R40" si="1">O11*Q11</f>
        <v>1800</v>
      </c>
      <c r="S11" s="37">
        <v>3</v>
      </c>
      <c r="T11" s="37">
        <v>3</v>
      </c>
      <c r="U11" s="37">
        <f>R11-(R11*T11)/100</f>
        <v>1746</v>
      </c>
      <c r="V11" s="38">
        <f t="shared" ref="V11:V40" si="2">J11+U11</f>
        <v>1746</v>
      </c>
      <c r="W11" s="37">
        <v>1746</v>
      </c>
      <c r="X11" s="37">
        <v>0</v>
      </c>
      <c r="Y11" s="37">
        <f>W11-X11</f>
        <v>1746</v>
      </c>
      <c r="Z11" s="42">
        <v>0.3</v>
      </c>
      <c r="AA11" s="43">
        <f>(Y11*Z11)/100</f>
        <v>5.2379999999999995</v>
      </c>
      <c r="AB11" s="94" t="s">
        <v>63</v>
      </c>
    </row>
    <row r="12" spans="1:28" ht="24" customHeight="1" x14ac:dyDescent="0.55000000000000004">
      <c r="A12" s="44">
        <v>1</v>
      </c>
      <c r="B12" s="45" t="s">
        <v>32</v>
      </c>
      <c r="C12" s="46" t="s">
        <v>103</v>
      </c>
      <c r="D12" s="47">
        <v>8</v>
      </c>
      <c r="E12" s="47">
        <v>0</v>
      </c>
      <c r="F12" s="48">
        <v>41</v>
      </c>
      <c r="G12" s="47" t="s">
        <v>38</v>
      </c>
      <c r="H12" s="49">
        <v>3241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0</v>
      </c>
      <c r="W12" s="38">
        <f>V12</f>
        <v>0</v>
      </c>
      <c r="X12" s="38">
        <f>IF(V12&lt;50000000,V12,50000000)</f>
        <v>0</v>
      </c>
      <c r="Y12" s="38">
        <f>W12-X12</f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106</v>
      </c>
      <c r="D11" s="34">
        <v>0</v>
      </c>
      <c r="E11" s="34">
        <v>0</v>
      </c>
      <c r="F11" s="35">
        <v>36</v>
      </c>
      <c r="G11" s="34" t="s">
        <v>68</v>
      </c>
      <c r="H11" s="36">
        <v>36</v>
      </c>
      <c r="I11" s="37"/>
      <c r="J11" s="38">
        <f t="shared" ref="J11:J39" si="0">H11*I11</f>
        <v>0</v>
      </c>
      <c r="K11" s="39">
        <v>1</v>
      </c>
      <c r="L11" s="37" t="s">
        <v>35</v>
      </c>
      <c r="M11" s="37" t="s">
        <v>36</v>
      </c>
      <c r="N11" s="37">
        <v>2</v>
      </c>
      <c r="O11" s="40">
        <v>54</v>
      </c>
      <c r="P11" s="40">
        <v>112.5</v>
      </c>
      <c r="Q11" s="41"/>
      <c r="R11" s="38">
        <f t="shared" ref="R11:R39" si="1">O11*Q11</f>
        <v>0</v>
      </c>
      <c r="S11" s="37"/>
      <c r="T11" s="37"/>
      <c r="U11" s="37">
        <f t="shared" ref="U11:U14" si="2">R11-(R11*T11)/100</f>
        <v>0</v>
      </c>
      <c r="V11" s="38">
        <f t="shared" ref="V11:V39" si="3">J11+U11</f>
        <v>0</v>
      </c>
      <c r="W11" s="37"/>
      <c r="X11" s="37">
        <f>IF(W11&lt;10000000,W11,10000000)</f>
        <v>0</v>
      </c>
      <c r="Y11" s="37">
        <f t="shared" ref="Y11:Y14" si="4">W11-X11</f>
        <v>0</v>
      </c>
      <c r="Z11" s="42">
        <v>0.02</v>
      </c>
      <c r="AA11" s="43">
        <f t="shared" ref="AA11:AA14" si="5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48</v>
      </c>
      <c r="P12" s="51">
        <v>100</v>
      </c>
      <c r="Q12" s="52">
        <v>300</v>
      </c>
      <c r="R12" s="38">
        <f t="shared" si="1"/>
        <v>14400</v>
      </c>
      <c r="S12" s="38">
        <v>3</v>
      </c>
      <c r="T12" s="38">
        <v>3</v>
      </c>
      <c r="U12" s="38">
        <f t="shared" si="2"/>
        <v>13968</v>
      </c>
      <c r="V12" s="38">
        <f t="shared" si="3"/>
        <v>13968</v>
      </c>
      <c r="W12" s="38">
        <v>13968</v>
      </c>
      <c r="X12" s="38">
        <v>0</v>
      </c>
      <c r="Y12" s="38">
        <f t="shared" si="4"/>
        <v>13968</v>
      </c>
      <c r="Z12" s="53">
        <v>0.3</v>
      </c>
      <c r="AA12" s="54">
        <f t="shared" si="5"/>
        <v>41.903999999999996</v>
      </c>
      <c r="AB12" s="71" t="s">
        <v>71</v>
      </c>
    </row>
    <row r="13" spans="1:28" ht="24" customHeight="1" x14ac:dyDescent="0.55000000000000004">
      <c r="A13" s="44">
        <v>2</v>
      </c>
      <c r="B13" s="45" t="s">
        <v>32</v>
      </c>
      <c r="C13" s="46" t="s">
        <v>107</v>
      </c>
      <c r="D13" s="47">
        <v>8</v>
      </c>
      <c r="E13" s="47">
        <v>3</v>
      </c>
      <c r="F13" s="48">
        <v>28</v>
      </c>
      <c r="G13" s="47" t="s">
        <v>38</v>
      </c>
      <c r="H13" s="49">
        <v>3528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>V13</f>
        <v>0</v>
      </c>
      <c r="X13" s="38">
        <f>IF(V13&lt;50000000,V13,50000000)</f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108</v>
      </c>
      <c r="D14" s="47">
        <v>7</v>
      </c>
      <c r="E14" s="47">
        <v>3</v>
      </c>
      <c r="F14" s="48">
        <v>86</v>
      </c>
      <c r="G14" s="47" t="s">
        <v>38</v>
      </c>
      <c r="H14" s="49">
        <v>3186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>V14</f>
        <v>0</v>
      </c>
      <c r="X14" s="38">
        <f>IF(V14&lt;50000000,V14,50000000)</f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81"/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111</v>
      </c>
      <c r="M11" s="37" t="s">
        <v>36</v>
      </c>
      <c r="N11" s="37">
        <v>3</v>
      </c>
      <c r="O11" s="40">
        <v>32</v>
      </c>
      <c r="P11" s="40">
        <v>100</v>
      </c>
      <c r="Q11" s="41">
        <v>60</v>
      </c>
      <c r="R11" s="38">
        <f t="shared" ref="R11:R41" si="1">O11*Q11</f>
        <v>1920</v>
      </c>
      <c r="S11" s="37">
        <v>3</v>
      </c>
      <c r="T11" s="37">
        <v>3</v>
      </c>
      <c r="U11" s="37">
        <f>R11-(R11*T11)/100</f>
        <v>1862.4</v>
      </c>
      <c r="V11" s="38">
        <f t="shared" ref="V11:V41" si="2">J11+U11</f>
        <v>1862.4</v>
      </c>
      <c r="W11" s="37">
        <v>1862</v>
      </c>
      <c r="X11" s="37">
        <v>0</v>
      </c>
      <c r="Y11" s="37">
        <f>W11-X11</f>
        <v>1862</v>
      </c>
      <c r="Z11" s="42">
        <v>0.3</v>
      </c>
      <c r="AA11" s="43">
        <f>(Y11*Z11)/100</f>
        <v>5.5860000000000003</v>
      </c>
      <c r="AB11" s="94" t="s">
        <v>112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115</v>
      </c>
      <c r="D11" s="34">
        <v>9</v>
      </c>
      <c r="E11" s="34">
        <v>3</v>
      </c>
      <c r="F11" s="35">
        <v>43</v>
      </c>
      <c r="G11" s="34" t="s">
        <v>116</v>
      </c>
      <c r="H11" s="36">
        <v>3943</v>
      </c>
      <c r="I11" s="37"/>
      <c r="J11" s="38">
        <f t="shared" ref="J11:J41" si="0">H11*I11</f>
        <v>0</v>
      </c>
      <c r="K11" s="39">
        <v>1</v>
      </c>
      <c r="L11" s="37" t="s">
        <v>117</v>
      </c>
      <c r="M11" s="37" t="s">
        <v>36</v>
      </c>
      <c r="N11" s="37">
        <v>3</v>
      </c>
      <c r="O11" s="40">
        <v>54</v>
      </c>
      <c r="P11" s="40">
        <v>100</v>
      </c>
      <c r="Q11" s="41">
        <v>230</v>
      </c>
      <c r="R11" s="38">
        <f t="shared" ref="R11:R41" si="1">O11*Q11</f>
        <v>12420</v>
      </c>
      <c r="S11" s="37">
        <v>3</v>
      </c>
      <c r="T11" s="37">
        <v>3</v>
      </c>
      <c r="U11" s="37">
        <f>R11-(R11*T11)/100</f>
        <v>12047.4</v>
      </c>
      <c r="V11" s="38">
        <f t="shared" ref="V11:V41" si="2">J11+U11</f>
        <v>12047.4</v>
      </c>
      <c r="W11" s="37">
        <v>12047</v>
      </c>
      <c r="X11" s="37">
        <v>0</v>
      </c>
      <c r="Y11" s="37">
        <f>W11-X11</f>
        <v>12047</v>
      </c>
      <c r="Z11" s="42">
        <v>0.3</v>
      </c>
      <c r="AA11" s="43">
        <f>(Y11*Z11)/100</f>
        <v>36.140999999999998</v>
      </c>
      <c r="AB11" s="94" t="s">
        <v>118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50</v>
      </c>
      <c r="M12" s="38" t="s">
        <v>36</v>
      </c>
      <c r="N12" s="38">
        <v>3</v>
      </c>
      <c r="O12" s="51">
        <v>36</v>
      </c>
      <c r="P12" s="51">
        <v>100</v>
      </c>
      <c r="Q12" s="52">
        <v>230</v>
      </c>
      <c r="R12" s="38">
        <f t="shared" si="1"/>
        <v>8280</v>
      </c>
      <c r="S12" s="38">
        <v>3</v>
      </c>
      <c r="T12" s="38">
        <v>3</v>
      </c>
      <c r="U12" s="38">
        <f>R12-(R12*T12)/100</f>
        <v>8031.6</v>
      </c>
      <c r="V12" s="38">
        <f t="shared" si="2"/>
        <v>8031.6</v>
      </c>
      <c r="W12" s="38">
        <v>8032</v>
      </c>
      <c r="X12" s="38">
        <v>0</v>
      </c>
      <c r="Y12" s="38">
        <f>W12-X12</f>
        <v>8032</v>
      </c>
      <c r="Z12" s="53">
        <v>0.3</v>
      </c>
      <c r="AA12" s="54">
        <f>(Y12*Z12)/100</f>
        <v>24.096</v>
      </c>
      <c r="AB12" s="71" t="s">
        <v>85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0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72</v>
      </c>
      <c r="P11" s="40">
        <v>94.117647058823522</v>
      </c>
      <c r="Q11" s="41">
        <v>300</v>
      </c>
      <c r="R11" s="38">
        <f t="shared" ref="R11:R40" si="1">O11*Q11</f>
        <v>21600</v>
      </c>
      <c r="S11" s="37">
        <v>3</v>
      </c>
      <c r="T11" s="37">
        <v>3</v>
      </c>
      <c r="U11" s="37">
        <f>R11-(R11*T11)/100</f>
        <v>20952</v>
      </c>
      <c r="V11" s="38">
        <f t="shared" ref="V11:V40" si="2">J11+U11</f>
        <v>20952</v>
      </c>
      <c r="W11" s="37">
        <v>20952</v>
      </c>
      <c r="X11" s="37">
        <v>0</v>
      </c>
      <c r="Y11" s="37">
        <f>W11-X11</f>
        <v>20952</v>
      </c>
      <c r="Z11" s="42">
        <v>0.3</v>
      </c>
      <c r="AA11" s="43">
        <f>(Y11*Z11)/100</f>
        <v>62.855999999999995</v>
      </c>
      <c r="AB11" s="94" t="s">
        <v>121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2</v>
      </c>
      <c r="L12" s="38" t="s">
        <v>122</v>
      </c>
      <c r="M12" s="38" t="s">
        <v>36</v>
      </c>
      <c r="N12" s="38">
        <v>3</v>
      </c>
      <c r="O12" s="51">
        <v>2.5</v>
      </c>
      <c r="P12" s="51">
        <v>2.6143790849673199</v>
      </c>
      <c r="Q12" s="52">
        <v>300</v>
      </c>
      <c r="R12" s="38">
        <f t="shared" si="1"/>
        <v>750</v>
      </c>
      <c r="S12" s="38"/>
      <c r="T12" s="38"/>
      <c r="U12" s="38">
        <f>R12-(R12*T12)/100</f>
        <v>750</v>
      </c>
      <c r="V12" s="38">
        <f t="shared" si="2"/>
        <v>750</v>
      </c>
      <c r="W12" s="38">
        <v>750</v>
      </c>
      <c r="X12" s="38">
        <v>0</v>
      </c>
      <c r="Y12" s="38">
        <f>W12-X12</f>
        <v>750</v>
      </c>
      <c r="Z12" s="53">
        <v>0.3</v>
      </c>
      <c r="AA12" s="54">
        <f>(Y12*Z12)/100</f>
        <v>2.25</v>
      </c>
      <c r="AB12" s="71" t="s">
        <v>123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20</v>
      </c>
      <c r="P11" s="40">
        <v>100</v>
      </c>
      <c r="Q11" s="41">
        <v>200</v>
      </c>
      <c r="R11" s="38">
        <f t="shared" ref="R11:R41" si="1">O11*Q11</f>
        <v>4000</v>
      </c>
      <c r="S11" s="37">
        <v>3</v>
      </c>
      <c r="T11" s="37">
        <v>3</v>
      </c>
      <c r="U11" s="37">
        <f>R11-(R11*T11)/100</f>
        <v>3880</v>
      </c>
      <c r="V11" s="38">
        <f t="shared" ref="V11:V41" si="2">J11+U11</f>
        <v>3880</v>
      </c>
      <c r="W11" s="37">
        <v>3880</v>
      </c>
      <c r="X11" s="37"/>
      <c r="Y11" s="37">
        <f>W11-X11</f>
        <v>3880</v>
      </c>
      <c r="Z11" s="42">
        <v>0.3</v>
      </c>
      <c r="AA11" s="43">
        <f>(Y11*Z11)/100</f>
        <v>11.64</v>
      </c>
      <c r="AB11" s="94" t="s">
        <v>63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A47"/>
    </sheetView>
  </sheetViews>
  <sheetFormatPr defaultRowHeight="14.2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128</v>
      </c>
      <c r="D11" s="34">
        <v>0</v>
      </c>
      <c r="E11" s="34">
        <v>2</v>
      </c>
      <c r="F11" s="35">
        <v>22</v>
      </c>
      <c r="G11" s="34" t="s">
        <v>84</v>
      </c>
      <c r="H11" s="36">
        <v>222</v>
      </c>
      <c r="I11" s="37">
        <v>200</v>
      </c>
      <c r="J11" s="38">
        <f t="shared" ref="J11:J40" si="0">H11*I11</f>
        <v>44400</v>
      </c>
      <c r="K11" s="39">
        <v>1</v>
      </c>
      <c r="L11" s="37" t="s">
        <v>92</v>
      </c>
      <c r="M11" s="37" t="s">
        <v>36</v>
      </c>
      <c r="N11" s="37">
        <v>3</v>
      </c>
      <c r="O11" s="40">
        <v>42</v>
      </c>
      <c r="P11" s="40">
        <v>100</v>
      </c>
      <c r="Q11" s="41">
        <v>200</v>
      </c>
      <c r="R11" s="38">
        <f t="shared" ref="R11:R40" si="1">O11*Q11</f>
        <v>8400</v>
      </c>
      <c r="S11" s="37">
        <v>3</v>
      </c>
      <c r="T11" s="37">
        <v>3</v>
      </c>
      <c r="U11" s="37">
        <f>R11-(R11*T11)/100</f>
        <v>8148</v>
      </c>
      <c r="V11" s="38">
        <f t="shared" ref="V11:V40" si="2">J11+U11</f>
        <v>52548</v>
      </c>
      <c r="W11" s="37">
        <v>8148</v>
      </c>
      <c r="X11" s="37">
        <v>0</v>
      </c>
      <c r="Y11" s="37">
        <f>W11-X11</f>
        <v>8148</v>
      </c>
      <c r="Z11" s="42">
        <v>0.3</v>
      </c>
      <c r="AA11" s="43">
        <f>(Y11*Z11)/100</f>
        <v>24.444000000000003</v>
      </c>
      <c r="AB11" s="94" t="s">
        <v>129</v>
      </c>
    </row>
    <row r="12" spans="1:28" ht="24" customHeight="1" x14ac:dyDescent="0.55000000000000004">
      <c r="A12" s="44">
        <v>2</v>
      </c>
      <c r="B12" s="45" t="s">
        <v>32</v>
      </c>
      <c r="C12" s="46" t="s">
        <v>130</v>
      </c>
      <c r="D12" s="47">
        <v>58</v>
      </c>
      <c r="E12" s="47">
        <v>3</v>
      </c>
      <c r="F12" s="48">
        <v>85</v>
      </c>
      <c r="G12" s="47" t="s">
        <v>38</v>
      </c>
      <c r="H12" s="49">
        <v>23585</v>
      </c>
      <c r="I12" s="38">
        <v>80</v>
      </c>
      <c r="J12" s="38">
        <f t="shared" si="0"/>
        <v>1886800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1886800</v>
      </c>
      <c r="W12" s="38">
        <f>V12</f>
        <v>1886800</v>
      </c>
      <c r="X12" s="38">
        <v>50000000</v>
      </c>
      <c r="Y12" s="38"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7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99">
        <v>24.44</v>
      </c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20</v>
      </c>
      <c r="P11" s="40">
        <v>100</v>
      </c>
      <c r="Q11" s="41">
        <v>200</v>
      </c>
      <c r="R11" s="38">
        <f t="shared" ref="R11:R41" si="1">O11*Q11</f>
        <v>4000</v>
      </c>
      <c r="S11" s="37">
        <v>3</v>
      </c>
      <c r="T11" s="37">
        <v>3</v>
      </c>
      <c r="U11" s="37">
        <f>R11-(R11*T11)/100</f>
        <v>3880</v>
      </c>
      <c r="V11" s="38">
        <f t="shared" ref="V11:V41" si="2">J11+U11</f>
        <v>3880</v>
      </c>
      <c r="W11" s="37">
        <v>3880</v>
      </c>
      <c r="X11" s="37">
        <v>0</v>
      </c>
      <c r="Y11" s="37">
        <f>W11-X11</f>
        <v>3880</v>
      </c>
      <c r="Z11" s="42">
        <v>0.3</v>
      </c>
      <c r="AA11" s="43">
        <f>(Y11*Z11)/100</f>
        <v>11.64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100">
        <v>11.64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64</v>
      </c>
      <c r="P11" s="40">
        <v>100</v>
      </c>
      <c r="Q11" s="41">
        <v>300</v>
      </c>
      <c r="R11" s="38">
        <f t="shared" ref="R11:R41" si="1">O11*Q11</f>
        <v>19200</v>
      </c>
      <c r="S11" s="37">
        <v>5</v>
      </c>
      <c r="T11" s="37">
        <v>5</v>
      </c>
      <c r="U11" s="37">
        <f>R11-(R11*T11)/100</f>
        <v>18240</v>
      </c>
      <c r="V11" s="38">
        <f t="shared" ref="V11:V41" si="2">J11+U11</f>
        <v>18240</v>
      </c>
      <c r="W11" s="37">
        <v>18240</v>
      </c>
      <c r="X11" s="37">
        <v>0</v>
      </c>
      <c r="Y11" s="37">
        <f>W11-X11</f>
        <v>18240</v>
      </c>
      <c r="Z11" s="42">
        <v>0.3</v>
      </c>
      <c r="AA11" s="43">
        <f>(Y11*Z11)/100</f>
        <v>54.72</v>
      </c>
      <c r="AB11" s="94" t="s">
        <v>85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9">
        <v>54.72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9</v>
      </c>
      <c r="P11" s="40">
        <v>100</v>
      </c>
      <c r="Q11" s="41">
        <v>120</v>
      </c>
      <c r="R11" s="38">
        <f t="shared" ref="R11:R41" si="1">O11*Q11</f>
        <v>1080</v>
      </c>
      <c r="S11" s="37">
        <v>3</v>
      </c>
      <c r="T11" s="37">
        <v>3</v>
      </c>
      <c r="U11" s="37">
        <f>R11-(R11*T11)/100</f>
        <v>1047.5999999999999</v>
      </c>
      <c r="V11" s="38">
        <f t="shared" ref="V11:V41" si="2">J11+U11</f>
        <v>1047.5999999999999</v>
      </c>
      <c r="W11" s="37">
        <v>1048</v>
      </c>
      <c r="X11" s="37">
        <v>0</v>
      </c>
      <c r="Y11" s="37">
        <f>W11-X11</f>
        <v>1048</v>
      </c>
      <c r="Z11" s="42">
        <v>0.3</v>
      </c>
      <c r="AA11" s="43">
        <f>(Y11*Z11)/100</f>
        <v>3.1439999999999997</v>
      </c>
      <c r="AB11" s="94" t="s">
        <v>85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9">
        <v>3.14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39</v>
      </c>
      <c r="C11" s="33" t="s">
        <v>139</v>
      </c>
      <c r="D11" s="34">
        <v>0</v>
      </c>
      <c r="E11" s="34">
        <v>1</v>
      </c>
      <c r="F11" s="35">
        <v>71</v>
      </c>
      <c r="G11" s="34" t="s">
        <v>34</v>
      </c>
      <c r="H11" s="36">
        <v>171</v>
      </c>
      <c r="I11" s="37">
        <v>200</v>
      </c>
      <c r="J11" s="38">
        <f t="shared" ref="J11:J39" si="0">H11*I11</f>
        <v>34200</v>
      </c>
      <c r="K11" s="39">
        <v>1</v>
      </c>
      <c r="L11" s="37" t="s">
        <v>35</v>
      </c>
      <c r="M11" s="37" t="s">
        <v>36</v>
      </c>
      <c r="N11" s="37">
        <v>2</v>
      </c>
      <c r="O11" s="40">
        <v>36</v>
      </c>
      <c r="P11" s="40">
        <v>100</v>
      </c>
      <c r="Q11" s="41">
        <v>200</v>
      </c>
      <c r="R11" s="38">
        <f t="shared" ref="R11:R39" si="1">O11*Q11</f>
        <v>7200</v>
      </c>
      <c r="S11" s="37">
        <v>20</v>
      </c>
      <c r="T11" s="37">
        <v>30</v>
      </c>
      <c r="U11" s="37">
        <f t="shared" ref="U11:U14" si="2">R11-(R11*T11)/100</f>
        <v>5040</v>
      </c>
      <c r="V11" s="38">
        <f t="shared" ref="V11:V39" si="3">J11+U11</f>
        <v>39240</v>
      </c>
      <c r="W11" s="37">
        <v>39240</v>
      </c>
      <c r="X11" s="37">
        <v>0</v>
      </c>
      <c r="Y11" s="37">
        <v>34200</v>
      </c>
      <c r="Z11" s="42">
        <v>0.02</v>
      </c>
      <c r="AA11" s="43">
        <f t="shared" ref="AA11:AA14" si="4">(Y11*Z11)/100</f>
        <v>6.84</v>
      </c>
      <c r="AB11" s="94" t="s">
        <v>70</v>
      </c>
    </row>
    <row r="12" spans="1:28" ht="24" customHeight="1" x14ac:dyDescent="0.55000000000000004">
      <c r="A12" s="101"/>
      <c r="B12" s="102"/>
      <c r="C12" s="103"/>
      <c r="D12" s="104"/>
      <c r="E12" s="104"/>
      <c r="F12" s="105"/>
      <c r="G12" s="104"/>
      <c r="H12" s="106"/>
      <c r="I12" s="107"/>
      <c r="J12" s="38"/>
      <c r="K12" s="50">
        <v>1</v>
      </c>
      <c r="L12" s="38" t="s">
        <v>50</v>
      </c>
      <c r="M12" s="38" t="s">
        <v>36</v>
      </c>
      <c r="N12" s="38">
        <v>3</v>
      </c>
      <c r="O12" s="51">
        <v>9</v>
      </c>
      <c r="P12" s="51">
        <v>100</v>
      </c>
      <c r="Q12" s="52">
        <v>200</v>
      </c>
      <c r="R12" s="38">
        <f t="shared" si="1"/>
        <v>1800</v>
      </c>
      <c r="S12" s="38">
        <v>3</v>
      </c>
      <c r="T12" s="38">
        <v>3</v>
      </c>
      <c r="U12" s="37">
        <f t="shared" si="2"/>
        <v>1746</v>
      </c>
      <c r="V12" s="38">
        <f t="shared" si="3"/>
        <v>1746</v>
      </c>
      <c r="W12" s="37">
        <v>1746</v>
      </c>
      <c r="X12" s="37">
        <v>0</v>
      </c>
      <c r="Y12" s="38">
        <f t="shared" ref="Y12" si="5">W12-X12</f>
        <v>1746</v>
      </c>
      <c r="Z12" s="42">
        <v>0.3</v>
      </c>
      <c r="AA12" s="54">
        <f t="shared" si="4"/>
        <v>5.2379999999999995</v>
      </c>
      <c r="AB12" s="108" t="s">
        <v>140</v>
      </c>
    </row>
    <row r="13" spans="1:28" ht="24" customHeight="1" x14ac:dyDescent="0.55000000000000004">
      <c r="A13" s="44">
        <v>2</v>
      </c>
      <c r="B13" s="45" t="s">
        <v>32</v>
      </c>
      <c r="C13" s="46" t="s">
        <v>141</v>
      </c>
      <c r="D13" s="47">
        <v>6</v>
      </c>
      <c r="E13" s="47">
        <v>0</v>
      </c>
      <c r="F13" s="48">
        <v>0</v>
      </c>
      <c r="G13" s="47" t="s">
        <v>38</v>
      </c>
      <c r="H13" s="49">
        <v>2400</v>
      </c>
      <c r="I13" s="38">
        <v>160</v>
      </c>
      <c r="J13" s="38">
        <f t="shared" si="0"/>
        <v>384000</v>
      </c>
      <c r="K13" s="50"/>
      <c r="L13" s="38"/>
      <c r="M13" s="38"/>
      <c r="N13" s="38"/>
      <c r="O13" s="51"/>
      <c r="P13" s="51"/>
      <c r="Q13" s="52"/>
      <c r="R13" s="38"/>
      <c r="S13" s="38"/>
      <c r="T13" s="38"/>
      <c r="U13" s="38">
        <f t="shared" si="2"/>
        <v>0</v>
      </c>
      <c r="V13" s="38">
        <f t="shared" si="3"/>
        <v>384000</v>
      </c>
      <c r="W13" s="38">
        <f>V13</f>
        <v>384000</v>
      </c>
      <c r="X13" s="38">
        <v>0</v>
      </c>
      <c r="Y13" s="38">
        <v>0</v>
      </c>
      <c r="Z13" s="53">
        <v>0.01</v>
      </c>
      <c r="AA13" s="54">
        <f t="shared" si="4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142</v>
      </c>
      <c r="D14" s="47">
        <v>4</v>
      </c>
      <c r="E14" s="47">
        <v>2</v>
      </c>
      <c r="F14" s="48">
        <v>58</v>
      </c>
      <c r="G14" s="47" t="s">
        <v>38</v>
      </c>
      <c r="H14" s="49">
        <v>1858</v>
      </c>
      <c r="I14" s="38">
        <v>190</v>
      </c>
      <c r="J14" s="38">
        <f t="shared" si="0"/>
        <v>353020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353020</v>
      </c>
      <c r="W14" s="38">
        <f>V14</f>
        <v>353020</v>
      </c>
      <c r="X14" s="38">
        <v>50000000</v>
      </c>
      <c r="Y14" s="38">
        <v>0</v>
      </c>
      <c r="Z14" s="53">
        <v>0.01</v>
      </c>
      <c r="AA14" s="54">
        <f t="shared" si="4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7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99">
        <v>5.24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145</v>
      </c>
      <c r="D11" s="34">
        <v>0</v>
      </c>
      <c r="E11" s="34">
        <v>2</v>
      </c>
      <c r="F11" s="35">
        <v>92</v>
      </c>
      <c r="G11" s="34" t="s">
        <v>68</v>
      </c>
      <c r="H11" s="36">
        <v>292</v>
      </c>
      <c r="I11" s="37">
        <v>260</v>
      </c>
      <c r="J11" s="38">
        <f t="shared" ref="J11:J40" si="0">H11*I11</f>
        <v>75920</v>
      </c>
      <c r="K11" s="39">
        <v>1</v>
      </c>
      <c r="L11" s="37" t="s">
        <v>146</v>
      </c>
      <c r="M11" s="37" t="s">
        <v>36</v>
      </c>
      <c r="N11" s="37">
        <v>2</v>
      </c>
      <c r="O11" s="40">
        <v>120</v>
      </c>
      <c r="P11" s="40">
        <v>1333.333333333333</v>
      </c>
      <c r="Q11" s="41">
        <v>260</v>
      </c>
      <c r="R11" s="38">
        <f t="shared" ref="R11:R40" si="1">O11*Q11</f>
        <v>31200</v>
      </c>
      <c r="S11" s="37">
        <v>10</v>
      </c>
      <c r="T11" s="37">
        <v>10</v>
      </c>
      <c r="U11" s="37">
        <f>R11-(R11*T11)/100</f>
        <v>28080</v>
      </c>
      <c r="V11" s="38">
        <f t="shared" ref="V11:V40" si="2">J11+U11</f>
        <v>104000</v>
      </c>
      <c r="W11" s="37">
        <v>104000</v>
      </c>
      <c r="X11" s="37">
        <v>20000000</v>
      </c>
      <c r="Y11" s="37">
        <v>0</v>
      </c>
      <c r="Z11" s="42">
        <v>0.02</v>
      </c>
      <c r="AA11" s="43">
        <f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147</v>
      </c>
      <c r="M12" s="38" t="s">
        <v>36</v>
      </c>
      <c r="N12" s="38">
        <v>3</v>
      </c>
      <c r="O12" s="51">
        <v>9</v>
      </c>
      <c r="P12" s="51">
        <v>100</v>
      </c>
      <c r="Q12" s="52">
        <v>260</v>
      </c>
      <c r="R12" s="38">
        <f t="shared" si="1"/>
        <v>2340</v>
      </c>
      <c r="S12" s="38">
        <v>3</v>
      </c>
      <c r="T12" s="38">
        <v>3</v>
      </c>
      <c r="U12" s="38">
        <f>R12-(R12*T12)/100</f>
        <v>2269.8000000000002</v>
      </c>
      <c r="V12" s="38">
        <f t="shared" si="2"/>
        <v>2269.8000000000002</v>
      </c>
      <c r="W12" s="38">
        <v>2270</v>
      </c>
      <c r="X12" s="38">
        <v>0</v>
      </c>
      <c r="Y12" s="38">
        <f>W12-X12</f>
        <v>2270</v>
      </c>
      <c r="Z12" s="53">
        <v>0.3</v>
      </c>
      <c r="AA12" s="54">
        <f>(Y12*Z12)/100</f>
        <v>6.81</v>
      </c>
      <c r="AB12" s="71" t="s">
        <v>148</v>
      </c>
    </row>
    <row r="13" spans="1:28" ht="24" customHeight="1" x14ac:dyDescent="0.55000000000000004">
      <c r="A13" s="44">
        <v>2</v>
      </c>
      <c r="B13" s="45" t="s">
        <v>32</v>
      </c>
      <c r="C13" s="46" t="s">
        <v>149</v>
      </c>
      <c r="D13" s="47">
        <v>28</v>
      </c>
      <c r="E13" s="47">
        <v>2</v>
      </c>
      <c r="F13" s="48">
        <v>11</v>
      </c>
      <c r="G13" s="47" t="s">
        <v>38</v>
      </c>
      <c r="H13" s="49">
        <v>11411</v>
      </c>
      <c r="I13" s="38">
        <v>80</v>
      </c>
      <c r="J13" s="38">
        <f t="shared" si="0"/>
        <v>912880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912880</v>
      </c>
      <c r="W13" s="38">
        <f>V13</f>
        <v>912880</v>
      </c>
      <c r="X13" s="38">
        <v>50000000</v>
      </c>
      <c r="Y13" s="38"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100">
        <v>6.81</v>
      </c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152</v>
      </c>
      <c r="H11" s="36"/>
      <c r="I11" s="37"/>
      <c r="J11" s="38">
        <f t="shared" ref="J11:J41" si="0">H11*I11</f>
        <v>0</v>
      </c>
      <c r="K11" s="39">
        <v>1</v>
      </c>
      <c r="L11" s="37" t="s">
        <v>60</v>
      </c>
      <c r="M11" s="37" t="s">
        <v>36</v>
      </c>
      <c r="N11" s="37">
        <v>3</v>
      </c>
      <c r="O11" s="40">
        <v>28</v>
      </c>
      <c r="P11" s="40">
        <v>100</v>
      </c>
      <c r="Q11" s="41">
        <v>300</v>
      </c>
      <c r="R11" s="38">
        <f t="shared" ref="R11:R41" si="1">O11*Q11</f>
        <v>8400</v>
      </c>
      <c r="S11" s="37">
        <v>3</v>
      </c>
      <c r="T11" s="37">
        <v>3</v>
      </c>
      <c r="U11" s="37">
        <f>R11-(R11*T11)/100</f>
        <v>8148</v>
      </c>
      <c r="V11" s="38">
        <f t="shared" ref="V11:V41" si="2">J11+U11</f>
        <v>8148</v>
      </c>
      <c r="W11" s="37">
        <v>8148</v>
      </c>
      <c r="X11" s="37">
        <v>0</v>
      </c>
      <c r="Y11" s="37">
        <f>W11-X11</f>
        <v>8148</v>
      </c>
      <c r="Z11" s="42">
        <v>0.3</v>
      </c>
      <c r="AA11" s="43">
        <f>(Y11*Z11)/100</f>
        <v>24.444000000000003</v>
      </c>
      <c r="AB11" s="94" t="s">
        <v>61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16</v>
      </c>
      <c r="P12" s="51">
        <v>100</v>
      </c>
      <c r="Q12" s="52">
        <v>300</v>
      </c>
      <c r="R12" s="38">
        <f t="shared" si="1"/>
        <v>4800</v>
      </c>
      <c r="S12" s="38">
        <v>3</v>
      </c>
      <c r="T12" s="38">
        <v>3</v>
      </c>
      <c r="U12" s="38">
        <f>R12-(R12*T12)/100</f>
        <v>4656</v>
      </c>
      <c r="V12" s="38">
        <f t="shared" si="2"/>
        <v>4656</v>
      </c>
      <c r="W12" s="38">
        <v>4656</v>
      </c>
      <c r="X12" s="38">
        <v>0</v>
      </c>
      <c r="Y12" s="38">
        <f>W12-X12</f>
        <v>4656</v>
      </c>
      <c r="Z12" s="53">
        <v>0.3</v>
      </c>
      <c r="AA12" s="54">
        <f>(Y12*Z12)/100</f>
        <v>13.968</v>
      </c>
      <c r="AB12" s="71" t="s">
        <v>121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>
        <v>1</v>
      </c>
      <c r="L13" s="38" t="s">
        <v>60</v>
      </c>
      <c r="M13" s="38" t="s">
        <v>36</v>
      </c>
      <c r="N13" s="38">
        <v>3</v>
      </c>
      <c r="O13" s="51">
        <v>12.25</v>
      </c>
      <c r="P13" s="51">
        <v>100</v>
      </c>
      <c r="Q13" s="52">
        <v>300</v>
      </c>
      <c r="R13" s="38">
        <f t="shared" si="1"/>
        <v>3675</v>
      </c>
      <c r="S13" s="38">
        <v>3</v>
      </c>
      <c r="T13" s="38">
        <v>3</v>
      </c>
      <c r="U13" s="38">
        <f>R13-(R13*T13)/100</f>
        <v>3564.75</v>
      </c>
      <c r="V13" s="38">
        <f t="shared" si="2"/>
        <v>3564.75</v>
      </c>
      <c r="W13" s="38">
        <v>3565</v>
      </c>
      <c r="X13" s="38">
        <v>0</v>
      </c>
      <c r="Y13" s="38">
        <f>W13-X13</f>
        <v>3565</v>
      </c>
      <c r="Z13" s="53">
        <v>0.3</v>
      </c>
      <c r="AA13" s="54">
        <f>(Y13*Z13)/100</f>
        <v>10.695</v>
      </c>
      <c r="AB13" s="71" t="s">
        <v>153</v>
      </c>
    </row>
    <row r="14" spans="1:28" ht="24" customHeight="1" x14ac:dyDescent="0.55000000000000004">
      <c r="A14" s="44">
        <v>1</v>
      </c>
      <c r="B14" s="45" t="s">
        <v>32</v>
      </c>
      <c r="C14" s="46" t="s">
        <v>154</v>
      </c>
      <c r="D14" s="47">
        <v>0</v>
      </c>
      <c r="E14" s="47">
        <v>3</v>
      </c>
      <c r="F14" s="48">
        <v>23</v>
      </c>
      <c r="G14" s="47" t="s">
        <v>38</v>
      </c>
      <c r="H14" s="49">
        <v>323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>
        <v>0</v>
      </c>
      <c r="U14" s="38">
        <f>R14-(R14*T14)/100</f>
        <v>0</v>
      </c>
      <c r="V14" s="38">
        <f t="shared" si="2"/>
        <v>0</v>
      </c>
      <c r="W14" s="38">
        <f>V14</f>
        <v>0</v>
      </c>
      <c r="X14" s="38">
        <f>IF(V14&lt;50000000,V14,50000000)</f>
        <v>0</v>
      </c>
      <c r="Y14" s="38">
        <f>W14-X14</f>
        <v>0</v>
      </c>
      <c r="Z14" s="53">
        <v>0.01</v>
      </c>
      <c r="AA14" s="54">
        <f>(Y14*Z14)/100</f>
        <v>0</v>
      </c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39</v>
      </c>
      <c r="C11" s="33" t="s">
        <v>157</v>
      </c>
      <c r="D11" s="34">
        <v>0</v>
      </c>
      <c r="E11" s="34">
        <v>1</v>
      </c>
      <c r="F11" s="35">
        <v>65</v>
      </c>
      <c r="G11" s="34"/>
      <c r="H11" s="36">
        <v>165</v>
      </c>
      <c r="I11" s="37">
        <v>300</v>
      </c>
      <c r="J11" s="38">
        <f t="shared" ref="J11:J40" si="0">H11*I11</f>
        <v>49500</v>
      </c>
      <c r="K11" s="39"/>
      <c r="L11" s="37"/>
      <c r="M11" s="37"/>
      <c r="N11" s="37"/>
      <c r="O11" s="40"/>
      <c r="P11" s="40"/>
      <c r="Q11" s="41"/>
      <c r="R11" s="38">
        <f t="shared" ref="R11:R40" si="1">O11*Q11</f>
        <v>0</v>
      </c>
      <c r="S11" s="37"/>
      <c r="T11" s="37"/>
      <c r="U11" s="37">
        <f>R11-(R11*T11)/100</f>
        <v>0</v>
      </c>
      <c r="V11" s="38">
        <f t="shared" ref="V11:V40" si="2">J11+U11</f>
        <v>49500</v>
      </c>
      <c r="W11" s="37"/>
      <c r="X11" s="37">
        <v>0</v>
      </c>
      <c r="Y11" s="37">
        <f>V11-X11</f>
        <v>49500</v>
      </c>
      <c r="Z11" s="42">
        <v>0.01</v>
      </c>
      <c r="AA11" s="43">
        <f>(Y11*Z11)/100</f>
        <v>4.95</v>
      </c>
      <c r="AB11" s="94"/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39</v>
      </c>
      <c r="C11" s="33" t="s">
        <v>160</v>
      </c>
      <c r="D11" s="34">
        <v>0</v>
      </c>
      <c r="E11" s="34">
        <v>1</v>
      </c>
      <c r="F11" s="35">
        <v>27</v>
      </c>
      <c r="G11" s="34"/>
      <c r="H11" s="36">
        <v>127</v>
      </c>
      <c r="I11" s="37">
        <v>200</v>
      </c>
      <c r="J11" s="38">
        <f t="shared" ref="J11:J40" si="0">H11*I11</f>
        <v>25400</v>
      </c>
      <c r="K11" s="39"/>
      <c r="L11" s="37"/>
      <c r="M11" s="37"/>
      <c r="N11" s="37"/>
      <c r="O11" s="40"/>
      <c r="P11" s="40"/>
      <c r="Q11" s="41"/>
      <c r="R11" s="38">
        <f t="shared" ref="R11:R40" si="1">O11*Q11</f>
        <v>0</v>
      </c>
      <c r="S11" s="37"/>
      <c r="T11" s="37"/>
      <c r="U11" s="37">
        <f>R11-(R11*T11)/100</f>
        <v>0</v>
      </c>
      <c r="V11" s="38">
        <f t="shared" ref="V11:V40" si="2">J11+U11</f>
        <v>25400</v>
      </c>
      <c r="W11" s="37"/>
      <c r="X11" s="37">
        <v>0</v>
      </c>
      <c r="Y11" s="37">
        <f>V11-X11</f>
        <v>25400</v>
      </c>
      <c r="Z11" s="42">
        <v>0.01</v>
      </c>
      <c r="AA11" s="43">
        <f>(Y11*Z11)/100</f>
        <v>2.54</v>
      </c>
      <c r="AB11" s="94"/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25</v>
      </c>
      <c r="P11" s="40">
        <v>100</v>
      </c>
      <c r="Q11" s="41">
        <v>300</v>
      </c>
      <c r="R11" s="38">
        <f t="shared" ref="R11:R41" si="1">O11*Q11</f>
        <v>7500</v>
      </c>
      <c r="S11" s="37">
        <v>3</v>
      </c>
      <c r="T11" s="37">
        <v>3</v>
      </c>
      <c r="U11" s="37">
        <f>R11-(R11*T11)/100</f>
        <v>7275</v>
      </c>
      <c r="V11" s="38">
        <f t="shared" ref="V11:V41" si="2">J11+U11</f>
        <v>7275</v>
      </c>
      <c r="W11" s="37">
        <v>7275</v>
      </c>
      <c r="X11" s="37">
        <v>0</v>
      </c>
      <c r="Y11" s="37">
        <f>W11-X11</f>
        <v>7275</v>
      </c>
      <c r="Z11" s="42">
        <v>0.3</v>
      </c>
      <c r="AA11" s="43">
        <f>(Y11*Z11)/100</f>
        <v>21.824999999999999</v>
      </c>
      <c r="AB11" s="94" t="s">
        <v>85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9">
        <v>21.83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selection activeCell="K6" sqref="K6:K10"/>
    </sheetView>
  </sheetViews>
  <sheetFormatPr defaultRowHeight="14.25" x14ac:dyDescent="0.2"/>
  <sheetData>
    <row r="1" spans="1:27" ht="39.75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7" ht="38.25" x14ac:dyDescent="0.8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38.25" x14ac:dyDescent="0.8">
      <c r="A3" s="5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7" ht="36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ht="20.25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</row>
    <row r="6" spans="1:27" ht="20.25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</row>
    <row r="7" spans="1:27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</row>
    <row r="8" spans="1:27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24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96</v>
      </c>
      <c r="P11" s="40">
        <v>100</v>
      </c>
      <c r="Q11" s="41">
        <v>80</v>
      </c>
      <c r="R11" s="38">
        <f t="shared" ref="R11:R41" si="1">O11*Q11</f>
        <v>7680</v>
      </c>
      <c r="S11" s="37">
        <v>3</v>
      </c>
      <c r="T11" s="37">
        <v>3</v>
      </c>
      <c r="U11" s="37">
        <f>R11-(R11*T11)/100</f>
        <v>7449.6</v>
      </c>
      <c r="V11" s="38">
        <f t="shared" ref="V11:V41" si="2">J11+U11</f>
        <v>7449.6</v>
      </c>
      <c r="W11" s="37">
        <v>7450</v>
      </c>
      <c r="X11" s="37">
        <v>0</v>
      </c>
      <c r="Y11" s="37">
        <f>W11-X11</f>
        <v>7450</v>
      </c>
      <c r="Z11" s="42">
        <v>0.3</v>
      </c>
      <c r="AA11" s="43">
        <f>(Y11*Z11)/100</f>
        <v>22.35</v>
      </c>
    </row>
    <row r="12" spans="1:27" ht="24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</row>
    <row r="13" spans="1:27" ht="24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</row>
    <row r="14" spans="1:27" ht="24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</row>
    <row r="15" spans="1:27" ht="24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</row>
    <row r="16" spans="1:27" ht="24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</row>
    <row r="17" spans="1:27" ht="24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</row>
    <row r="18" spans="1:27" ht="24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</row>
    <row r="19" spans="1:27" ht="24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</row>
    <row r="20" spans="1:27" ht="24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</row>
    <row r="21" spans="1:27" ht="24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</row>
    <row r="22" spans="1:27" ht="24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</row>
    <row r="23" spans="1:27" ht="24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</row>
    <row r="24" spans="1:27" ht="24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</row>
    <row r="25" spans="1:27" ht="24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</row>
    <row r="26" spans="1:27" ht="24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</row>
    <row r="27" spans="1:27" ht="24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</row>
    <row r="28" spans="1:27" ht="24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</row>
    <row r="29" spans="1:27" ht="24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</row>
    <row r="30" spans="1:27" ht="24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</row>
    <row r="31" spans="1:27" ht="24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</row>
    <row r="32" spans="1:27" ht="24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</row>
    <row r="33" spans="1:27" ht="24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</row>
    <row r="34" spans="1:27" ht="24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</row>
    <row r="35" spans="1:27" ht="24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</row>
    <row r="36" spans="1:27" ht="24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</row>
    <row r="37" spans="1:27" ht="24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</row>
    <row r="38" spans="1:27" ht="24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</row>
    <row r="39" spans="1:27" ht="24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</row>
    <row r="40" spans="1:27" ht="24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</row>
    <row r="41" spans="1:27" ht="24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</row>
    <row r="42" spans="1:27" ht="24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7" ht="24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7" ht="24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7" ht="24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7" ht="24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7" ht="24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</sheetData>
  <mergeCells count="35">
    <mergeCell ref="D8:D10"/>
    <mergeCell ref="E8:E10"/>
    <mergeCell ref="F8:F10"/>
    <mergeCell ref="Q6:Q10"/>
    <mergeCell ref="R6:R10"/>
    <mergeCell ref="S6:T6"/>
    <mergeCell ref="U6:U10"/>
    <mergeCell ref="S7:S10"/>
    <mergeCell ref="T7:T10"/>
    <mergeCell ref="K6:K10"/>
    <mergeCell ref="L6:L10"/>
    <mergeCell ref="M6:M10"/>
    <mergeCell ref="N6:N10"/>
    <mergeCell ref="O6:O10"/>
    <mergeCell ref="P6:P10"/>
    <mergeCell ref="Z5:Z10"/>
    <mergeCell ref="AA5:AA10"/>
    <mergeCell ref="A6:A10"/>
    <mergeCell ref="B6:B10"/>
    <mergeCell ref="C6:C10"/>
    <mergeCell ref="D6:F7"/>
    <mergeCell ref="G6:G10"/>
    <mergeCell ref="H6:H10"/>
    <mergeCell ref="I6:I10"/>
    <mergeCell ref="J6:J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64</v>
      </c>
      <c r="P11" s="40">
        <v>100</v>
      </c>
      <c r="Q11" s="41">
        <v>300</v>
      </c>
      <c r="R11" s="38">
        <f t="shared" ref="R11:R41" si="1">O11*Q11</f>
        <v>19200</v>
      </c>
      <c r="S11" s="37">
        <v>3</v>
      </c>
      <c r="T11" s="37">
        <v>3</v>
      </c>
      <c r="U11" s="37">
        <f>R11-(R11*T11)/100</f>
        <v>18624</v>
      </c>
      <c r="V11" s="38">
        <f t="shared" ref="V11:V41" si="2">J11+U11</f>
        <v>18624</v>
      </c>
      <c r="W11" s="37">
        <v>18624</v>
      </c>
      <c r="X11" s="37">
        <v>0</v>
      </c>
      <c r="Y11" s="37">
        <f>W11-X11</f>
        <v>18624</v>
      </c>
      <c r="Z11" s="42">
        <v>0.3</v>
      </c>
      <c r="AA11" s="43">
        <f>(Y11*Z11)/100</f>
        <v>55.872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9">
        <v>55.87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166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167</v>
      </c>
      <c r="D11" s="34">
        <v>1</v>
      </c>
      <c r="E11" s="34">
        <v>2</v>
      </c>
      <c r="F11" s="35">
        <v>86</v>
      </c>
      <c r="G11" s="34" t="s">
        <v>68</v>
      </c>
      <c r="H11" s="36">
        <v>686</v>
      </c>
      <c r="I11" s="37"/>
      <c r="J11" s="38">
        <f t="shared" ref="J11:J41" si="0">H11*I11</f>
        <v>0</v>
      </c>
      <c r="K11" s="39">
        <v>1</v>
      </c>
      <c r="L11" s="37" t="s">
        <v>35</v>
      </c>
      <c r="M11" s="37" t="s">
        <v>36</v>
      </c>
      <c r="N11" s="37">
        <v>2</v>
      </c>
      <c r="O11" s="40">
        <v>36</v>
      </c>
      <c r="P11" s="40">
        <v>200</v>
      </c>
      <c r="Q11" s="41"/>
      <c r="R11" s="38">
        <f t="shared" ref="R11:R41" si="1">O11*Q11</f>
        <v>0</v>
      </c>
      <c r="S11" s="37"/>
      <c r="T11" s="37"/>
      <c r="U11" s="37">
        <f t="shared" ref="U11:U18" si="2">R11-(R11*T11)/100</f>
        <v>0</v>
      </c>
      <c r="V11" s="38">
        <f t="shared" ref="V11:V41" si="3">J11+U11</f>
        <v>0</v>
      </c>
      <c r="W11" s="37"/>
      <c r="X11" s="37">
        <f>IF(W11&lt;10000000,W11,10000000)</f>
        <v>0</v>
      </c>
      <c r="Y11" s="37">
        <f t="shared" ref="Y11:Y18" si="4">W11-X11</f>
        <v>0</v>
      </c>
      <c r="Z11" s="42">
        <v>0.02</v>
      </c>
      <c r="AA11" s="43">
        <f t="shared" ref="AA11:AA18" si="5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92</v>
      </c>
      <c r="M12" s="38" t="s">
        <v>36</v>
      </c>
      <c r="N12" s="38">
        <v>3</v>
      </c>
      <c r="O12" s="51">
        <v>18</v>
      </c>
      <c r="P12" s="51">
        <v>100</v>
      </c>
      <c r="Q12" s="52">
        <v>230</v>
      </c>
      <c r="R12" s="38">
        <f t="shared" si="1"/>
        <v>4140</v>
      </c>
      <c r="S12" s="38">
        <v>3</v>
      </c>
      <c r="T12" s="38">
        <v>3</v>
      </c>
      <c r="U12" s="38">
        <f t="shared" si="2"/>
        <v>4015.8</v>
      </c>
      <c r="V12" s="38">
        <f t="shared" si="3"/>
        <v>4015.8</v>
      </c>
      <c r="W12" s="38">
        <v>4016</v>
      </c>
      <c r="X12" s="38">
        <v>0</v>
      </c>
      <c r="Y12" s="38">
        <f t="shared" si="4"/>
        <v>4016</v>
      </c>
      <c r="Z12" s="53">
        <v>0.3</v>
      </c>
      <c r="AA12" s="54">
        <f t="shared" si="5"/>
        <v>12.048</v>
      </c>
      <c r="AB12" s="71" t="s">
        <v>168</v>
      </c>
    </row>
    <row r="13" spans="1:28" ht="24" customHeight="1" x14ac:dyDescent="0.55000000000000004">
      <c r="A13" s="44">
        <v>2</v>
      </c>
      <c r="B13" s="45" t="s">
        <v>32</v>
      </c>
      <c r="C13" s="46" t="s">
        <v>169</v>
      </c>
      <c r="D13" s="47">
        <v>1</v>
      </c>
      <c r="E13" s="47">
        <v>1</v>
      </c>
      <c r="F13" s="48">
        <v>18</v>
      </c>
      <c r="G13" s="47"/>
      <c r="H13" s="49">
        <v>518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 t="shared" ref="W13:W18" si="6">V13</f>
        <v>0</v>
      </c>
      <c r="X13" s="38">
        <f t="shared" ref="X13:X18" si="7">IF(V13&lt;50000000,V13,50000000)</f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170</v>
      </c>
      <c r="D14" s="47">
        <v>12</v>
      </c>
      <c r="E14" s="47">
        <v>1</v>
      </c>
      <c r="F14" s="48">
        <v>0</v>
      </c>
      <c r="G14" s="47" t="s">
        <v>38</v>
      </c>
      <c r="H14" s="49">
        <v>4900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 t="shared" si="6"/>
        <v>0</v>
      </c>
      <c r="X14" s="38">
        <f t="shared" si="7"/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44">
        <v>4</v>
      </c>
      <c r="B15" s="45" t="s">
        <v>32</v>
      </c>
      <c r="C15" s="46" t="s">
        <v>171</v>
      </c>
      <c r="D15" s="47">
        <v>19</v>
      </c>
      <c r="E15" s="47">
        <v>3</v>
      </c>
      <c r="F15" s="48">
        <v>29</v>
      </c>
      <c r="G15" s="47" t="s">
        <v>38</v>
      </c>
      <c r="H15" s="49">
        <v>7929</v>
      </c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>
        <f t="shared" si="2"/>
        <v>0</v>
      </c>
      <c r="V15" s="38">
        <f t="shared" si="3"/>
        <v>0</v>
      </c>
      <c r="W15" s="38">
        <f t="shared" si="6"/>
        <v>0</v>
      </c>
      <c r="X15" s="38">
        <f t="shared" si="7"/>
        <v>0</v>
      </c>
      <c r="Y15" s="38">
        <f t="shared" si="4"/>
        <v>0</v>
      </c>
      <c r="Z15" s="53">
        <v>0.01</v>
      </c>
      <c r="AA15" s="54">
        <f t="shared" si="5"/>
        <v>0</v>
      </c>
      <c r="AB15" s="71"/>
    </row>
    <row r="16" spans="1:28" ht="24" customHeight="1" x14ac:dyDescent="0.55000000000000004">
      <c r="A16" s="44">
        <v>5</v>
      </c>
      <c r="B16" s="45" t="s">
        <v>32</v>
      </c>
      <c r="C16" s="46" t="s">
        <v>169</v>
      </c>
      <c r="D16" s="47">
        <v>1</v>
      </c>
      <c r="E16" s="47">
        <v>1</v>
      </c>
      <c r="F16" s="48">
        <v>18</v>
      </c>
      <c r="G16" s="47"/>
      <c r="H16" s="49">
        <v>518</v>
      </c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>
        <f t="shared" si="2"/>
        <v>0</v>
      </c>
      <c r="V16" s="38">
        <f t="shared" si="3"/>
        <v>0</v>
      </c>
      <c r="W16" s="38">
        <f t="shared" si="6"/>
        <v>0</v>
      </c>
      <c r="X16" s="38">
        <f t="shared" si="7"/>
        <v>0</v>
      </c>
      <c r="Y16" s="38">
        <f t="shared" si="4"/>
        <v>0</v>
      </c>
      <c r="Z16" s="53">
        <v>0.01</v>
      </c>
      <c r="AA16" s="54">
        <f t="shared" si="5"/>
        <v>0</v>
      </c>
      <c r="AB16" s="71"/>
    </row>
    <row r="17" spans="1:28" ht="24" customHeight="1" x14ac:dyDescent="0.55000000000000004">
      <c r="A17" s="55">
        <v>6</v>
      </c>
      <c r="B17" s="56" t="s">
        <v>32</v>
      </c>
      <c r="C17" s="57" t="s">
        <v>170</v>
      </c>
      <c r="D17" s="58">
        <v>12</v>
      </c>
      <c r="E17" s="58">
        <v>1</v>
      </c>
      <c r="F17" s="59">
        <v>0</v>
      </c>
      <c r="G17" s="56" t="s">
        <v>38</v>
      </c>
      <c r="H17" s="60">
        <v>4900</v>
      </c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>
        <f t="shared" si="2"/>
        <v>0</v>
      </c>
      <c r="V17" s="38">
        <f t="shared" si="3"/>
        <v>0</v>
      </c>
      <c r="W17" s="63">
        <f t="shared" si="6"/>
        <v>0</v>
      </c>
      <c r="X17" s="63">
        <f t="shared" si="7"/>
        <v>0</v>
      </c>
      <c r="Y17" s="63">
        <f t="shared" si="4"/>
        <v>0</v>
      </c>
      <c r="Z17" s="67">
        <v>0.01</v>
      </c>
      <c r="AA17" s="68">
        <f t="shared" si="5"/>
        <v>0</v>
      </c>
      <c r="AB17" s="71"/>
    </row>
    <row r="18" spans="1:28" ht="24" customHeight="1" x14ac:dyDescent="0.55000000000000004">
      <c r="A18" s="55">
        <v>7</v>
      </c>
      <c r="B18" s="56" t="s">
        <v>32</v>
      </c>
      <c r="C18" s="69" t="s">
        <v>171</v>
      </c>
      <c r="D18" s="69">
        <v>19</v>
      </c>
      <c r="E18" s="69">
        <v>3</v>
      </c>
      <c r="F18" s="70">
        <v>29</v>
      </c>
      <c r="G18" s="71" t="s">
        <v>38</v>
      </c>
      <c r="H18" s="72">
        <v>7929</v>
      </c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>
        <f t="shared" si="2"/>
        <v>0</v>
      </c>
      <c r="V18" s="38">
        <f t="shared" si="3"/>
        <v>0</v>
      </c>
      <c r="W18" s="63">
        <f t="shared" si="6"/>
        <v>0</v>
      </c>
      <c r="X18" s="66">
        <f t="shared" si="7"/>
        <v>0</v>
      </c>
      <c r="Y18" s="66">
        <f t="shared" si="4"/>
        <v>0</v>
      </c>
      <c r="Z18" s="70">
        <v>0.01</v>
      </c>
      <c r="AA18" s="68">
        <f t="shared" si="5"/>
        <v>0</v>
      </c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3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3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3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2" width="15.625" customWidth="1"/>
    <col min="13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44"/>
      <c r="B11" s="45"/>
      <c r="C11" s="46"/>
      <c r="D11" s="47"/>
      <c r="E11" s="47"/>
      <c r="F11" s="48"/>
      <c r="G11" s="47"/>
      <c r="H11" s="49"/>
      <c r="I11" s="38"/>
      <c r="J11" s="38">
        <f t="shared" ref="J11:J40" si="0">H11*I11</f>
        <v>0</v>
      </c>
      <c r="K11" s="50">
        <v>1</v>
      </c>
      <c r="L11" s="38" t="s">
        <v>54</v>
      </c>
      <c r="M11" s="38" t="s">
        <v>36</v>
      </c>
      <c r="N11" s="38">
        <v>3</v>
      </c>
      <c r="O11" s="51">
        <v>16</v>
      </c>
      <c r="P11" s="51">
        <v>10.52631578947368</v>
      </c>
      <c r="Q11" s="52">
        <v>180</v>
      </c>
      <c r="R11" s="38">
        <f t="shared" ref="R11:R40" si="1">O11*Q11</f>
        <v>2880</v>
      </c>
      <c r="S11" s="38">
        <v>2</v>
      </c>
      <c r="T11" s="38">
        <v>2</v>
      </c>
      <c r="U11" s="38">
        <f>R11-(R11*T11)/100</f>
        <v>2822.4</v>
      </c>
      <c r="V11" s="38">
        <f t="shared" ref="V11:V40" si="2">J11+U11</f>
        <v>2822.4</v>
      </c>
      <c r="W11" s="38">
        <v>2822</v>
      </c>
      <c r="X11" s="38">
        <v>0</v>
      </c>
      <c r="Y11" s="38">
        <f>W11-X11</f>
        <v>2822</v>
      </c>
      <c r="Z11" s="53">
        <v>0.3</v>
      </c>
      <c r="AA11" s="54">
        <f>(Y11*Z11)/100</f>
        <v>8.4660000000000011</v>
      </c>
      <c r="AB11" s="71" t="s">
        <v>174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2</v>
      </c>
      <c r="L12" s="38" t="s">
        <v>175</v>
      </c>
      <c r="M12" s="38" t="s">
        <v>36</v>
      </c>
      <c r="N12" s="38">
        <v>3</v>
      </c>
      <c r="O12" s="51">
        <v>100</v>
      </c>
      <c r="P12" s="51">
        <v>65.789473684210535</v>
      </c>
      <c r="Q12" s="52">
        <v>180</v>
      </c>
      <c r="R12" s="38">
        <f t="shared" si="1"/>
        <v>18000</v>
      </c>
      <c r="S12" s="38">
        <v>2</v>
      </c>
      <c r="T12" s="38">
        <v>2</v>
      </c>
      <c r="U12" s="38">
        <f>R12-(R12*T12)/100</f>
        <v>17640</v>
      </c>
      <c r="V12" s="38">
        <f t="shared" si="2"/>
        <v>17640</v>
      </c>
      <c r="W12" s="38">
        <v>17640</v>
      </c>
      <c r="X12" s="38">
        <v>0</v>
      </c>
      <c r="Y12" s="38">
        <f>W12-X12</f>
        <v>17640</v>
      </c>
      <c r="Z12" s="53">
        <v>0.3</v>
      </c>
      <c r="AA12" s="54">
        <f>(Y12*Z12)/100</f>
        <v>52.92</v>
      </c>
      <c r="AB12" s="71" t="s">
        <v>176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7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99">
        <f>AA11+AA12</f>
        <v>61.386000000000003</v>
      </c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179</v>
      </c>
      <c r="D11" s="34">
        <v>12</v>
      </c>
      <c r="E11" s="34">
        <v>2</v>
      </c>
      <c r="F11" s="35">
        <v>55</v>
      </c>
      <c r="G11" s="34" t="s">
        <v>180</v>
      </c>
      <c r="H11" s="36">
        <v>5055</v>
      </c>
      <c r="I11" s="37"/>
      <c r="J11" s="38">
        <f t="shared" ref="J11:J41" si="0">H11*I11</f>
        <v>0</v>
      </c>
      <c r="K11" s="39">
        <v>1</v>
      </c>
      <c r="L11" s="37" t="s">
        <v>35</v>
      </c>
      <c r="M11" s="37" t="s">
        <v>36</v>
      </c>
      <c r="N11" s="37">
        <v>2</v>
      </c>
      <c r="O11" s="40">
        <v>16</v>
      </c>
      <c r="P11" s="40">
        <v>28.571428571428569</v>
      </c>
      <c r="Q11" s="41"/>
      <c r="R11" s="38">
        <f t="shared" ref="R11:R41" si="1">O11*Q11</f>
        <v>0</v>
      </c>
      <c r="S11" s="37">
        <v>10</v>
      </c>
      <c r="T11" s="37">
        <v>10</v>
      </c>
      <c r="U11" s="37">
        <v>3024</v>
      </c>
      <c r="V11" s="38">
        <f t="shared" ref="V11:V41" si="2">J11+U11</f>
        <v>3024</v>
      </c>
      <c r="W11" s="37">
        <v>1064574</v>
      </c>
      <c r="X11" s="37">
        <v>20000000</v>
      </c>
      <c r="Y11" s="37">
        <f>W11-X11</f>
        <v>-18935426</v>
      </c>
      <c r="Z11" s="42">
        <v>0.02</v>
      </c>
      <c r="AA11" s="43">
        <f>(Y11*Z11)/100</f>
        <v>-3787.0852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60</v>
      </c>
      <c r="M12" s="38" t="s">
        <v>36</v>
      </c>
      <c r="N12" s="38">
        <v>3</v>
      </c>
      <c r="O12" s="51">
        <v>56</v>
      </c>
      <c r="P12" s="51">
        <v>100</v>
      </c>
      <c r="Q12" s="52"/>
      <c r="R12" s="38">
        <f t="shared" si="1"/>
        <v>0</v>
      </c>
      <c r="S12" s="38">
        <v>3</v>
      </c>
      <c r="T12" s="38">
        <v>3</v>
      </c>
      <c r="U12" s="38">
        <v>11407</v>
      </c>
      <c r="V12" s="38">
        <f t="shared" si="2"/>
        <v>11407</v>
      </c>
      <c r="W12" s="38">
        <v>11407</v>
      </c>
      <c r="X12" s="38">
        <v>0</v>
      </c>
      <c r="Y12" s="38">
        <f>W12-X12</f>
        <v>11407</v>
      </c>
      <c r="Z12" s="53">
        <v>0.3</v>
      </c>
      <c r="AA12" s="54">
        <f>(Y12*Z12)/100</f>
        <v>34.220999999999997</v>
      </c>
      <c r="AB12" s="71" t="s">
        <v>61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>
        <v>1</v>
      </c>
      <c r="L13" s="38" t="s">
        <v>60</v>
      </c>
      <c r="M13" s="38" t="s">
        <v>36</v>
      </c>
      <c r="N13" s="38">
        <v>3</v>
      </c>
      <c r="O13" s="51">
        <v>9</v>
      </c>
      <c r="P13" s="51">
        <v>100</v>
      </c>
      <c r="Q13" s="52"/>
      <c r="R13" s="38">
        <f t="shared" si="1"/>
        <v>0</v>
      </c>
      <c r="S13" s="38">
        <v>3</v>
      </c>
      <c r="T13" s="38">
        <v>3</v>
      </c>
      <c r="U13" s="38">
        <v>1833</v>
      </c>
      <c r="V13" s="38">
        <f t="shared" si="2"/>
        <v>1833</v>
      </c>
      <c r="W13" s="38">
        <v>1833</v>
      </c>
      <c r="X13" s="38">
        <v>0</v>
      </c>
      <c r="Y13" s="38">
        <f>W13-X13</f>
        <v>1833</v>
      </c>
      <c r="Z13" s="53">
        <v>0.3</v>
      </c>
      <c r="AA13" s="54">
        <f>(Y13*Z13)/100</f>
        <v>5.4989999999999997</v>
      </c>
      <c r="AB13" s="71" t="s">
        <v>153</v>
      </c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182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183</v>
      </c>
      <c r="D11" s="34">
        <v>0</v>
      </c>
      <c r="E11" s="34">
        <v>1</v>
      </c>
      <c r="F11" s="35">
        <v>42</v>
      </c>
      <c r="G11" s="34" t="s">
        <v>68</v>
      </c>
      <c r="H11" s="36">
        <v>142</v>
      </c>
      <c r="I11" s="37"/>
      <c r="J11" s="38">
        <f t="shared" ref="J11:J41" si="0">H11*I11</f>
        <v>0</v>
      </c>
      <c r="K11" s="39">
        <v>1</v>
      </c>
      <c r="L11" s="37" t="s">
        <v>35</v>
      </c>
      <c r="M11" s="37" t="s">
        <v>36</v>
      </c>
      <c r="N11" s="37">
        <v>2</v>
      </c>
      <c r="O11" s="40">
        <v>81</v>
      </c>
      <c r="P11" s="40">
        <v>405</v>
      </c>
      <c r="Q11" s="41"/>
      <c r="R11" s="38">
        <f t="shared" ref="R11:R41" si="1">O11*Q11</f>
        <v>0</v>
      </c>
      <c r="S11" s="37"/>
      <c r="T11" s="37"/>
      <c r="U11" s="37">
        <f>R11-(R11*T11)/100</f>
        <v>0</v>
      </c>
      <c r="V11" s="38">
        <f t="shared" ref="V11:V41" si="2">J11+U11</f>
        <v>0</v>
      </c>
      <c r="W11" s="37"/>
      <c r="X11" s="37">
        <f>IF(W11&lt;10000000,W11,10000000)</f>
        <v>0</v>
      </c>
      <c r="Y11" s="37">
        <f>W11-X11</f>
        <v>0</v>
      </c>
      <c r="Z11" s="42">
        <v>0.02</v>
      </c>
      <c r="AA11" s="43">
        <f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20</v>
      </c>
      <c r="P12" s="51">
        <v>100</v>
      </c>
      <c r="Q12" s="52">
        <v>200</v>
      </c>
      <c r="R12" s="38">
        <f t="shared" si="1"/>
        <v>4000</v>
      </c>
      <c r="S12" s="38">
        <v>3</v>
      </c>
      <c r="T12" s="38">
        <v>3</v>
      </c>
      <c r="U12" s="38">
        <f>R12-(R12*T12)/100</f>
        <v>3880</v>
      </c>
      <c r="V12" s="38">
        <f t="shared" si="2"/>
        <v>3880</v>
      </c>
      <c r="W12" s="38">
        <v>3880</v>
      </c>
      <c r="X12" s="38">
        <v>0</v>
      </c>
      <c r="Y12" s="38">
        <f>W12-X12</f>
        <v>3880</v>
      </c>
      <c r="Z12" s="53">
        <v>0.3</v>
      </c>
      <c r="AA12" s="54">
        <f>(Y12*Z12)/100</f>
        <v>11.64</v>
      </c>
      <c r="AB12" s="71" t="s">
        <v>71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185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9</v>
      </c>
      <c r="P11" s="40">
        <v>100</v>
      </c>
      <c r="Q11" s="41">
        <v>60</v>
      </c>
      <c r="R11" s="38">
        <f t="shared" ref="R11:R41" si="1">O11*Q11</f>
        <v>540</v>
      </c>
      <c r="S11" s="37"/>
      <c r="T11" s="37">
        <v>3</v>
      </c>
      <c r="U11" s="37">
        <f>R11-(R11*T11)/100</f>
        <v>523.79999999999995</v>
      </c>
      <c r="V11" s="38">
        <f t="shared" ref="V11:V41" si="2">J11+U11</f>
        <v>523.79999999999995</v>
      </c>
      <c r="W11" s="37">
        <v>524</v>
      </c>
      <c r="X11" s="37">
        <v>0</v>
      </c>
      <c r="Y11" s="37">
        <f>W11-X11</f>
        <v>524</v>
      </c>
      <c r="Z11" s="42">
        <v>0.3</v>
      </c>
      <c r="AA11" s="43">
        <f>(Y11*Z11)/100</f>
        <v>1.5719999999999998</v>
      </c>
      <c r="AB11" s="94" t="s">
        <v>85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187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188</v>
      </c>
      <c r="D11" s="34">
        <v>0</v>
      </c>
      <c r="E11" s="34">
        <v>1</v>
      </c>
      <c r="F11" s="35">
        <v>37</v>
      </c>
      <c r="G11" s="34" t="s">
        <v>68</v>
      </c>
      <c r="H11" s="36">
        <v>137</v>
      </c>
      <c r="I11" s="37">
        <v>300</v>
      </c>
      <c r="J11" s="38">
        <f t="shared" ref="J11:J39" si="0">H11*I11</f>
        <v>41100</v>
      </c>
      <c r="K11" s="39">
        <v>1</v>
      </c>
      <c r="L11" s="37" t="s">
        <v>69</v>
      </c>
      <c r="M11" s="37" t="s">
        <v>36</v>
      </c>
      <c r="N11" s="37">
        <v>2</v>
      </c>
      <c r="O11" s="40">
        <v>91</v>
      </c>
      <c r="P11" s="40">
        <v>455</v>
      </c>
      <c r="Q11" s="41">
        <v>300</v>
      </c>
      <c r="R11" s="38">
        <f t="shared" ref="R11:R39" si="1">O11*Q11</f>
        <v>27300</v>
      </c>
      <c r="S11" s="37">
        <v>10</v>
      </c>
      <c r="T11" s="37">
        <v>10</v>
      </c>
      <c r="U11" s="37">
        <f t="shared" ref="U11:U14" si="2">R11-(R11*T11)/100</f>
        <v>24570</v>
      </c>
      <c r="V11" s="38">
        <f t="shared" ref="V11:V39" si="3">J11+U11</f>
        <v>65670</v>
      </c>
      <c r="W11" s="37">
        <v>65670</v>
      </c>
      <c r="X11" s="37">
        <v>20000000</v>
      </c>
      <c r="Y11" s="37">
        <v>0</v>
      </c>
      <c r="Z11" s="42">
        <v>0.02</v>
      </c>
      <c r="AA11" s="43">
        <f t="shared" ref="AA11:AA14" si="4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35</v>
      </c>
      <c r="M12" s="38" t="s">
        <v>36</v>
      </c>
      <c r="N12" s="38">
        <v>3</v>
      </c>
      <c r="O12" s="51">
        <v>20</v>
      </c>
      <c r="P12" s="51">
        <v>100</v>
      </c>
      <c r="Q12" s="52">
        <v>300</v>
      </c>
      <c r="R12" s="38">
        <f t="shared" si="1"/>
        <v>6000</v>
      </c>
      <c r="S12" s="38">
        <v>3</v>
      </c>
      <c r="T12" s="38">
        <v>3</v>
      </c>
      <c r="U12" s="38">
        <f t="shared" si="2"/>
        <v>5820</v>
      </c>
      <c r="V12" s="38">
        <f t="shared" si="3"/>
        <v>5820</v>
      </c>
      <c r="W12" s="38">
        <v>5820</v>
      </c>
      <c r="X12" s="38">
        <v>0</v>
      </c>
      <c r="Y12" s="38">
        <f t="shared" ref="Y12" si="5">W12-X12</f>
        <v>5820</v>
      </c>
      <c r="Z12" s="53">
        <v>0.3</v>
      </c>
      <c r="AA12" s="54">
        <f t="shared" si="4"/>
        <v>17.46</v>
      </c>
      <c r="AB12" s="71" t="s">
        <v>189</v>
      </c>
    </row>
    <row r="13" spans="1:28" ht="24" customHeight="1" x14ac:dyDescent="0.55000000000000004">
      <c r="A13" s="44">
        <v>2</v>
      </c>
      <c r="B13" s="45" t="s">
        <v>32</v>
      </c>
      <c r="C13" s="46" t="s">
        <v>190</v>
      </c>
      <c r="D13" s="47">
        <v>32</v>
      </c>
      <c r="E13" s="47">
        <v>0</v>
      </c>
      <c r="F13" s="48">
        <v>94</v>
      </c>
      <c r="G13" s="47" t="s">
        <v>38</v>
      </c>
      <c r="H13" s="49">
        <v>12894</v>
      </c>
      <c r="I13" s="38">
        <v>80</v>
      </c>
      <c r="J13" s="38">
        <f t="shared" si="0"/>
        <v>1031520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1031520</v>
      </c>
      <c r="W13" s="38">
        <f>V13</f>
        <v>1031520</v>
      </c>
      <c r="X13" s="38">
        <v>50000000</v>
      </c>
      <c r="Y13" s="38">
        <v>0</v>
      </c>
      <c r="Z13" s="53">
        <v>0.01</v>
      </c>
      <c r="AA13" s="54">
        <f t="shared" si="4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191</v>
      </c>
      <c r="D14" s="47">
        <v>43</v>
      </c>
      <c r="E14" s="47">
        <v>1</v>
      </c>
      <c r="F14" s="48">
        <v>90</v>
      </c>
      <c r="G14" s="47" t="s">
        <v>38</v>
      </c>
      <c r="H14" s="49">
        <v>17390</v>
      </c>
      <c r="I14" s="38">
        <v>80</v>
      </c>
      <c r="J14" s="38">
        <f t="shared" si="0"/>
        <v>1391200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1391200</v>
      </c>
      <c r="W14" s="38">
        <f>V14</f>
        <v>1391200</v>
      </c>
      <c r="X14" s="38">
        <v>50000000</v>
      </c>
      <c r="Y14" s="38">
        <v>0</v>
      </c>
      <c r="Z14" s="53">
        <v>0.01</v>
      </c>
      <c r="AA14" s="54">
        <f t="shared" si="4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7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99">
        <v>17.46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193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48</v>
      </c>
      <c r="P11" s="40">
        <v>100</v>
      </c>
      <c r="Q11" s="41">
        <v>300</v>
      </c>
      <c r="R11" s="38">
        <f t="shared" ref="R11:R41" si="1">O11*Q11</f>
        <v>14400</v>
      </c>
      <c r="S11" s="37">
        <v>3</v>
      </c>
      <c r="T11" s="37">
        <v>3</v>
      </c>
      <c r="U11" s="37">
        <f>R11-(R11*T11)/100</f>
        <v>13968</v>
      </c>
      <c r="V11" s="38">
        <f t="shared" ref="V11:V41" si="2">J11+U11</f>
        <v>13968</v>
      </c>
      <c r="W11" s="37">
        <v>13968</v>
      </c>
      <c r="X11" s="37">
        <v>0</v>
      </c>
      <c r="Y11" s="37">
        <f>W11-X11</f>
        <v>13968</v>
      </c>
      <c r="Z11" s="42">
        <v>0.3</v>
      </c>
      <c r="AA11" s="43">
        <f>(Y11*Z11)/100</f>
        <v>41.903999999999996</v>
      </c>
      <c r="AB11" s="94" t="s">
        <v>63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2" width="20.875" customWidth="1"/>
    <col min="13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195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196</v>
      </c>
      <c r="D11" s="34">
        <v>0</v>
      </c>
      <c r="E11" s="34">
        <v>2</v>
      </c>
      <c r="F11" s="35">
        <v>31</v>
      </c>
      <c r="G11" s="34" t="s">
        <v>68</v>
      </c>
      <c r="H11" s="36">
        <v>231</v>
      </c>
      <c r="I11" s="37">
        <v>260</v>
      </c>
      <c r="J11" s="38">
        <f t="shared" ref="J11:J39" si="0">H11*I11</f>
        <v>60060</v>
      </c>
      <c r="K11" s="39">
        <v>1</v>
      </c>
      <c r="L11" s="37" t="s">
        <v>35</v>
      </c>
      <c r="M11" s="37" t="s">
        <v>36</v>
      </c>
      <c r="N11" s="37">
        <v>2</v>
      </c>
      <c r="O11" s="40">
        <v>48</v>
      </c>
      <c r="P11" s="40">
        <v>54.54545454545454</v>
      </c>
      <c r="Q11" s="41">
        <v>260</v>
      </c>
      <c r="R11" s="38">
        <f t="shared" ref="R11:R39" si="1">O11*Q11</f>
        <v>12480</v>
      </c>
      <c r="S11" s="37">
        <v>10</v>
      </c>
      <c r="T11" s="37">
        <v>10</v>
      </c>
      <c r="U11" s="37">
        <f t="shared" ref="U11:U14" si="2">R11-(R11*T11)/100</f>
        <v>11232</v>
      </c>
      <c r="V11" s="38">
        <f t="shared" ref="V11:V39" si="3">J11+U11</f>
        <v>71292</v>
      </c>
      <c r="W11" s="37">
        <v>71292</v>
      </c>
      <c r="X11" s="37">
        <v>20000000</v>
      </c>
      <c r="Y11" s="37">
        <v>0</v>
      </c>
      <c r="Z11" s="42">
        <v>0.02</v>
      </c>
      <c r="AA11" s="43">
        <f t="shared" ref="AA11:AA14" si="4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35</v>
      </c>
      <c r="M12" s="38" t="s">
        <v>36</v>
      </c>
      <c r="N12" s="38">
        <v>3</v>
      </c>
      <c r="O12" s="51">
        <v>18</v>
      </c>
      <c r="P12" s="51">
        <v>100</v>
      </c>
      <c r="Q12" s="52">
        <v>260</v>
      </c>
      <c r="R12" s="38">
        <f t="shared" si="1"/>
        <v>4680</v>
      </c>
      <c r="S12" s="38">
        <v>3</v>
      </c>
      <c r="T12" s="38">
        <v>3</v>
      </c>
      <c r="U12" s="38">
        <f t="shared" si="2"/>
        <v>4539.6000000000004</v>
      </c>
      <c r="V12" s="38">
        <f t="shared" si="3"/>
        <v>4539.6000000000004</v>
      </c>
      <c r="W12" s="38">
        <v>4540</v>
      </c>
      <c r="X12" s="38">
        <v>0</v>
      </c>
      <c r="Y12" s="38">
        <f t="shared" ref="Y12" si="5">W12-X12</f>
        <v>4540</v>
      </c>
      <c r="Z12" s="53">
        <v>0.3</v>
      </c>
      <c r="AA12" s="54">
        <f t="shared" si="4"/>
        <v>13.62</v>
      </c>
      <c r="AB12" s="71" t="s">
        <v>140</v>
      </c>
    </row>
    <row r="13" spans="1:28" ht="24" customHeight="1" x14ac:dyDescent="0.55000000000000004">
      <c r="A13" s="44">
        <v>2</v>
      </c>
      <c r="B13" s="45" t="s">
        <v>32</v>
      </c>
      <c r="C13" s="46" t="s">
        <v>197</v>
      </c>
      <c r="D13" s="47">
        <v>1</v>
      </c>
      <c r="E13" s="47">
        <v>0</v>
      </c>
      <c r="F13" s="48">
        <v>0</v>
      </c>
      <c r="G13" s="47" t="s">
        <v>38</v>
      </c>
      <c r="H13" s="49">
        <v>400</v>
      </c>
      <c r="I13" s="38">
        <v>260</v>
      </c>
      <c r="J13" s="38">
        <f t="shared" si="0"/>
        <v>104000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104000</v>
      </c>
      <c r="W13" s="38">
        <f>V13</f>
        <v>104000</v>
      </c>
      <c r="X13" s="38">
        <v>5000000</v>
      </c>
      <c r="Y13" s="38">
        <v>0</v>
      </c>
      <c r="Z13" s="53">
        <v>0.01</v>
      </c>
      <c r="AA13" s="54">
        <f t="shared" si="4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198</v>
      </c>
      <c r="D14" s="47">
        <v>7</v>
      </c>
      <c r="E14" s="47">
        <v>2</v>
      </c>
      <c r="F14" s="48">
        <v>7</v>
      </c>
      <c r="G14" s="47" t="s">
        <v>38</v>
      </c>
      <c r="H14" s="49">
        <v>3007</v>
      </c>
      <c r="I14" s="38">
        <v>60</v>
      </c>
      <c r="J14" s="38">
        <f t="shared" si="0"/>
        <v>180420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180420</v>
      </c>
      <c r="W14" s="38">
        <f>V14</f>
        <v>180420</v>
      </c>
      <c r="X14" s="38">
        <v>50000000</v>
      </c>
      <c r="Y14" s="38">
        <v>0</v>
      </c>
      <c r="Z14" s="53">
        <v>0.01</v>
      </c>
      <c r="AA14" s="54">
        <f t="shared" si="4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75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98">
        <v>13.62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199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36</v>
      </c>
      <c r="P11" s="40">
        <v>100</v>
      </c>
      <c r="Q11" s="41">
        <v>60</v>
      </c>
      <c r="R11" s="38">
        <f t="shared" ref="R11:R41" si="1">O11*Q11</f>
        <v>2160</v>
      </c>
      <c r="S11" s="37">
        <v>3</v>
      </c>
      <c r="T11" s="37">
        <v>3</v>
      </c>
      <c r="U11" s="37">
        <f>R11-(R11*T11)/100</f>
        <v>2095.1999999999998</v>
      </c>
      <c r="V11" s="38">
        <f t="shared" ref="V11:V41" si="2">J11+U11</f>
        <v>2095.1999999999998</v>
      </c>
      <c r="W11" s="37">
        <v>2095</v>
      </c>
      <c r="X11" s="37">
        <v>0</v>
      </c>
      <c r="Y11" s="37">
        <f>W11-X11</f>
        <v>2095</v>
      </c>
      <c r="Z11" s="42">
        <v>0.3</v>
      </c>
      <c r="AA11" s="43">
        <f>(Y11*Z11)/100</f>
        <v>6.2850000000000001</v>
      </c>
      <c r="AB11" s="94" t="s">
        <v>63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0" si="0">H11*I11</f>
        <v>0</v>
      </c>
      <c r="K11" s="39">
        <v>1</v>
      </c>
      <c r="L11" s="37" t="s">
        <v>54</v>
      </c>
      <c r="M11" s="37" t="s">
        <v>36</v>
      </c>
      <c r="N11" s="37">
        <v>3</v>
      </c>
      <c r="O11" s="40">
        <v>84</v>
      </c>
      <c r="P11" s="40">
        <v>100</v>
      </c>
      <c r="Q11" s="41">
        <v>260</v>
      </c>
      <c r="R11" s="38">
        <f t="shared" ref="R11:R40" si="1">O11*Q11</f>
        <v>21840</v>
      </c>
      <c r="S11" s="37">
        <v>3</v>
      </c>
      <c r="T11" s="37">
        <v>3</v>
      </c>
      <c r="U11" s="37">
        <f>R11-(R11*T11)/100</f>
        <v>21184.799999999999</v>
      </c>
      <c r="V11" s="38">
        <f t="shared" ref="V11:V40" si="2">J11+U11</f>
        <v>21184.799999999999</v>
      </c>
      <c r="W11" s="37">
        <v>21185</v>
      </c>
      <c r="X11" s="37">
        <v>0</v>
      </c>
      <c r="Y11" s="37">
        <f>W11-X11</f>
        <v>21185</v>
      </c>
      <c r="Z11" s="42">
        <v>0.3</v>
      </c>
      <c r="AA11" s="43">
        <f>(Y11*Z11)/100</f>
        <v>63.555</v>
      </c>
      <c r="AB11" s="94" t="s">
        <v>55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202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12</v>
      </c>
      <c r="P11" s="40">
        <v>100</v>
      </c>
      <c r="Q11" s="41">
        <v>200</v>
      </c>
      <c r="R11" s="38">
        <f t="shared" ref="R11:R41" si="1">O11*Q11</f>
        <v>2400</v>
      </c>
      <c r="S11" s="37">
        <v>3</v>
      </c>
      <c r="T11" s="37">
        <v>3</v>
      </c>
      <c r="U11" s="37">
        <f>R11-(R11*T11)/100</f>
        <v>2328</v>
      </c>
      <c r="V11" s="38">
        <f t="shared" ref="V11:V41" si="2">J11+U11</f>
        <v>2328</v>
      </c>
      <c r="W11" s="37">
        <v>2328</v>
      </c>
      <c r="X11" s="37">
        <v>0</v>
      </c>
      <c r="Y11" s="37">
        <f>W11-X11</f>
        <v>2328</v>
      </c>
      <c r="Z11" s="42">
        <v>0.3</v>
      </c>
      <c r="AA11" s="43">
        <f>(Y11*Z11)/100</f>
        <v>6.984</v>
      </c>
      <c r="AB11" s="94" t="s">
        <v>63</v>
      </c>
    </row>
    <row r="12" spans="1:28" ht="24" customHeight="1" x14ac:dyDescent="0.55000000000000004">
      <c r="A12" s="44">
        <v>1</v>
      </c>
      <c r="B12" s="45" t="s">
        <v>32</v>
      </c>
      <c r="C12" s="46" t="s">
        <v>203</v>
      </c>
      <c r="D12" s="47">
        <v>5</v>
      </c>
      <c r="E12" s="47">
        <v>0</v>
      </c>
      <c r="F12" s="48">
        <v>77</v>
      </c>
      <c r="G12" s="47" t="s">
        <v>38</v>
      </c>
      <c r="H12" s="49">
        <v>2077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0</v>
      </c>
      <c r="W12" s="38">
        <f>V12</f>
        <v>0</v>
      </c>
      <c r="X12" s="38">
        <f>IF(V12&lt;50000000,V12,50000000)</f>
        <v>0</v>
      </c>
      <c r="Y12" s="38">
        <f>W12-X12</f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>
        <v>2</v>
      </c>
      <c r="B13" s="45" t="s">
        <v>32</v>
      </c>
      <c r="C13" s="46" t="s">
        <v>203</v>
      </c>
      <c r="D13" s="47">
        <v>5</v>
      </c>
      <c r="E13" s="47">
        <v>0</v>
      </c>
      <c r="F13" s="48">
        <v>77</v>
      </c>
      <c r="G13" s="47" t="s">
        <v>38</v>
      </c>
      <c r="H13" s="49">
        <v>2077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0</v>
      </c>
      <c r="W13" s="38">
        <f>V13</f>
        <v>0</v>
      </c>
      <c r="X13" s="38">
        <f>IF(V13&lt;50000000,V13,50000000)</f>
        <v>0</v>
      </c>
      <c r="Y13" s="38">
        <f>W13-X13</f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2" width="21.125" customWidth="1"/>
    <col min="13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41" si="0">H11*I11</f>
        <v>0</v>
      </c>
      <c r="K11" s="39">
        <v>1</v>
      </c>
      <c r="L11" s="37" t="s">
        <v>206</v>
      </c>
      <c r="M11" s="37" t="s">
        <v>36</v>
      </c>
      <c r="N11" s="37">
        <v>3</v>
      </c>
      <c r="O11" s="40">
        <v>40</v>
      </c>
      <c r="P11" s="40">
        <v>100</v>
      </c>
      <c r="Q11" s="41">
        <v>200</v>
      </c>
      <c r="R11" s="38">
        <f t="shared" ref="R11:R41" si="1">O11*Q11</f>
        <v>8000</v>
      </c>
      <c r="S11" s="37">
        <v>3</v>
      </c>
      <c r="T11" s="37">
        <v>3</v>
      </c>
      <c r="U11" s="37">
        <f>R11-(R11*T11)/100</f>
        <v>7760</v>
      </c>
      <c r="V11" s="38">
        <f t="shared" ref="V11:V41" si="2">J11+U11</f>
        <v>7760</v>
      </c>
      <c r="W11" s="37">
        <v>7760</v>
      </c>
      <c r="X11" s="37">
        <v>0</v>
      </c>
      <c r="Y11" s="37">
        <f>W11-X11</f>
        <v>7760</v>
      </c>
      <c r="Z11" s="42">
        <v>0.3</v>
      </c>
      <c r="AA11" s="43">
        <f>(Y11*Z11)/100</f>
        <v>23.28</v>
      </c>
      <c r="AB11" s="94" t="s">
        <v>207</v>
      </c>
    </row>
    <row r="12" spans="1:28" ht="24" customHeight="1" x14ac:dyDescent="0.55000000000000004">
      <c r="A12" s="44">
        <v>1</v>
      </c>
      <c r="B12" s="45" t="s">
        <v>32</v>
      </c>
      <c r="C12" s="46" t="s">
        <v>208</v>
      </c>
      <c r="D12" s="47">
        <v>0</v>
      </c>
      <c r="E12" s="47">
        <v>1</v>
      </c>
      <c r="F12" s="48">
        <v>61</v>
      </c>
      <c r="G12" s="47" t="s">
        <v>34</v>
      </c>
      <c r="H12" s="49">
        <v>161</v>
      </c>
      <c r="I12" s="38">
        <v>300</v>
      </c>
      <c r="J12" s="38">
        <f t="shared" si="0"/>
        <v>48300</v>
      </c>
      <c r="K12" s="50">
        <v>2</v>
      </c>
      <c r="L12" s="38" t="s">
        <v>146</v>
      </c>
      <c r="M12" s="38" t="s">
        <v>36</v>
      </c>
      <c r="N12" s="38">
        <v>2</v>
      </c>
      <c r="O12" s="51">
        <v>79</v>
      </c>
      <c r="P12" s="51">
        <v>12.605042016806721</v>
      </c>
      <c r="Q12" s="52">
        <v>300</v>
      </c>
      <c r="R12" s="38">
        <f t="shared" si="1"/>
        <v>23700</v>
      </c>
      <c r="S12" s="38">
        <v>10</v>
      </c>
      <c r="T12" s="38">
        <v>10</v>
      </c>
      <c r="U12" s="38">
        <f>R12-(R12*T12)/100</f>
        <v>21330</v>
      </c>
      <c r="V12" s="38">
        <f t="shared" si="2"/>
        <v>69630</v>
      </c>
      <c r="W12" s="38">
        <v>69630</v>
      </c>
      <c r="X12" s="38">
        <v>20000000</v>
      </c>
      <c r="Y12" s="38">
        <v>0</v>
      </c>
      <c r="Z12" s="53">
        <v>0.02</v>
      </c>
      <c r="AA12" s="54">
        <f>(Y12*Z12)/100</f>
        <v>0</v>
      </c>
      <c r="AB12" s="71" t="s">
        <v>70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9">
        <v>23.28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211</v>
      </c>
      <c r="D11" s="34">
        <v>0</v>
      </c>
      <c r="E11" s="34">
        <v>2</v>
      </c>
      <c r="F11" s="35">
        <v>31</v>
      </c>
      <c r="G11" s="34" t="s">
        <v>34</v>
      </c>
      <c r="H11" s="36">
        <v>231</v>
      </c>
      <c r="I11" s="37"/>
      <c r="J11" s="38">
        <f t="shared" ref="J11:J38" si="0">H11*I11</f>
        <v>0</v>
      </c>
      <c r="K11" s="39">
        <v>1</v>
      </c>
      <c r="L11" s="37" t="s">
        <v>212</v>
      </c>
      <c r="M11" s="37" t="s">
        <v>36</v>
      </c>
      <c r="N11" s="37">
        <v>3</v>
      </c>
      <c r="O11" s="40">
        <v>9</v>
      </c>
      <c r="P11" s="40">
        <v>100</v>
      </c>
      <c r="Q11" s="41">
        <v>260</v>
      </c>
      <c r="R11" s="38">
        <f t="shared" ref="R11:R38" si="1">O11*Q11</f>
        <v>2340</v>
      </c>
      <c r="S11" s="37">
        <v>3</v>
      </c>
      <c r="T11" s="37">
        <v>3</v>
      </c>
      <c r="U11" s="37">
        <f t="shared" ref="U11:U15" si="2">R11-(R11*T11)/100</f>
        <v>2269.8000000000002</v>
      </c>
      <c r="V11" s="38">
        <f t="shared" ref="V11:V38" si="3">J11+U11</f>
        <v>2269.8000000000002</v>
      </c>
      <c r="W11" s="37">
        <v>2270</v>
      </c>
      <c r="X11" s="37">
        <v>0</v>
      </c>
      <c r="Y11" s="37">
        <f t="shared" ref="Y11:Y15" si="4">W11-X11</f>
        <v>2270</v>
      </c>
      <c r="Z11" s="42">
        <v>0.3</v>
      </c>
      <c r="AA11" s="43">
        <f t="shared" ref="AA11:AA15" si="5">(Y11*Z11)/100</f>
        <v>6.81</v>
      </c>
      <c r="AB11" s="94" t="s">
        <v>212</v>
      </c>
    </row>
    <row r="12" spans="1:28" ht="24" customHeight="1" x14ac:dyDescent="0.55000000000000004">
      <c r="A12" s="44">
        <v>2</v>
      </c>
      <c r="B12" s="45" t="s">
        <v>32</v>
      </c>
      <c r="C12" s="46" t="s">
        <v>213</v>
      </c>
      <c r="D12" s="47">
        <v>0</v>
      </c>
      <c r="E12" s="47">
        <v>1</v>
      </c>
      <c r="F12" s="48">
        <v>71</v>
      </c>
      <c r="G12" s="47"/>
      <c r="H12" s="49">
        <v>171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0</v>
      </c>
      <c r="W12" s="38">
        <f t="shared" ref="W12:W15" si="6">V12</f>
        <v>0</v>
      </c>
      <c r="X12" s="38">
        <f t="shared" ref="X12:X15" si="7">IF(V12&lt;50000000,V12,50000000)</f>
        <v>0</v>
      </c>
      <c r="Y12" s="38">
        <f t="shared" si="4"/>
        <v>0</v>
      </c>
      <c r="Z12" s="53">
        <v>0.01</v>
      </c>
      <c r="AA12" s="54">
        <f t="shared" si="5"/>
        <v>0</v>
      </c>
      <c r="AB12" s="71"/>
    </row>
    <row r="13" spans="1:28" ht="24" customHeight="1" x14ac:dyDescent="0.55000000000000004">
      <c r="A13" s="44">
        <v>3</v>
      </c>
      <c r="B13" s="45" t="s">
        <v>32</v>
      </c>
      <c r="C13" s="46" t="s">
        <v>214</v>
      </c>
      <c r="D13" s="47">
        <v>0</v>
      </c>
      <c r="E13" s="47">
        <v>1</v>
      </c>
      <c r="F13" s="48">
        <v>13</v>
      </c>
      <c r="G13" s="47"/>
      <c r="H13" s="49">
        <v>113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 t="shared" si="6"/>
        <v>0</v>
      </c>
      <c r="X13" s="38">
        <f t="shared" si="7"/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4</v>
      </c>
      <c r="B14" s="45" t="s">
        <v>32</v>
      </c>
      <c r="C14" s="46" t="s">
        <v>215</v>
      </c>
      <c r="D14" s="47">
        <v>19</v>
      </c>
      <c r="E14" s="47">
        <v>1</v>
      </c>
      <c r="F14" s="48">
        <v>94</v>
      </c>
      <c r="G14" s="47" t="s">
        <v>38</v>
      </c>
      <c r="H14" s="49">
        <v>7794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 t="shared" si="6"/>
        <v>0</v>
      </c>
      <c r="X14" s="38">
        <f t="shared" si="7"/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>
        <v>8</v>
      </c>
      <c r="B15" s="56" t="s">
        <v>32</v>
      </c>
      <c r="C15" s="69" t="s">
        <v>216</v>
      </c>
      <c r="D15" s="69">
        <v>1</v>
      </c>
      <c r="E15" s="69">
        <v>0</v>
      </c>
      <c r="F15" s="70">
        <v>0</v>
      </c>
      <c r="G15" s="71"/>
      <c r="H15" s="72">
        <v>400</v>
      </c>
      <c r="I15" s="66"/>
      <c r="J15" s="38">
        <f t="shared" si="0"/>
        <v>0</v>
      </c>
      <c r="K15" s="62"/>
      <c r="L15" s="63"/>
      <c r="M15" s="66"/>
      <c r="N15" s="66"/>
      <c r="O15" s="64"/>
      <c r="P15" s="64"/>
      <c r="Q15" s="73"/>
      <c r="R15" s="38">
        <f t="shared" si="1"/>
        <v>0</v>
      </c>
      <c r="S15" s="66"/>
      <c r="T15" s="66"/>
      <c r="U15" s="66">
        <f t="shared" si="2"/>
        <v>0</v>
      </c>
      <c r="V15" s="38">
        <f t="shared" si="3"/>
        <v>0</v>
      </c>
      <c r="W15" s="63">
        <f t="shared" si="6"/>
        <v>0</v>
      </c>
      <c r="X15" s="66">
        <f t="shared" si="7"/>
        <v>0</v>
      </c>
      <c r="Y15" s="66">
        <f t="shared" si="4"/>
        <v>0</v>
      </c>
      <c r="Z15" s="70">
        <v>0.01</v>
      </c>
      <c r="AA15" s="68">
        <f t="shared" si="5"/>
        <v>0</v>
      </c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68"/>
      <c r="I16" s="71"/>
      <c r="J16" s="38">
        <f t="shared" si="0"/>
        <v>0</v>
      </c>
      <c r="K16" s="74"/>
      <c r="L16" s="71"/>
      <c r="M16" s="71"/>
      <c r="N16" s="71"/>
      <c r="O16" s="70"/>
      <c r="P16" s="70"/>
      <c r="Q16" s="75"/>
      <c r="R16" s="38">
        <f t="shared" si="1"/>
        <v>0</v>
      </c>
      <c r="S16" s="71"/>
      <c r="T16" s="71"/>
      <c r="U16" s="71"/>
      <c r="V16" s="38">
        <f t="shared" si="3"/>
        <v>0</v>
      </c>
      <c r="W16" s="71"/>
      <c r="X16" s="71"/>
      <c r="Y16" s="71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76"/>
      <c r="B38" s="77"/>
      <c r="C38" s="78"/>
      <c r="D38" s="78"/>
      <c r="E38" s="78"/>
      <c r="F38" s="79"/>
      <c r="G38" s="80"/>
      <c r="H38" s="81"/>
      <c r="I38" s="80"/>
      <c r="J38" s="82">
        <f t="shared" si="0"/>
        <v>0</v>
      </c>
      <c r="K38" s="83"/>
      <c r="L38" s="80"/>
      <c r="M38" s="80"/>
      <c r="N38" s="80"/>
      <c r="O38" s="79"/>
      <c r="P38" s="79"/>
      <c r="Q38" s="84"/>
      <c r="R38" s="82">
        <f t="shared" si="1"/>
        <v>0</v>
      </c>
      <c r="S38" s="80"/>
      <c r="T38" s="80"/>
      <c r="U38" s="80"/>
      <c r="V38" s="82">
        <f t="shared" si="3"/>
        <v>0</v>
      </c>
      <c r="W38" s="80"/>
      <c r="X38" s="80"/>
      <c r="Y38" s="80"/>
      <c r="Z38" s="79"/>
      <c r="AA38" s="81"/>
      <c r="AB38" s="80"/>
    </row>
    <row r="39" spans="1:28" ht="24" customHeight="1" x14ac:dyDescent="0.55000000000000004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 t="s">
        <v>41</v>
      </c>
      <c r="B40" s="90"/>
      <c r="C40" s="89" t="s">
        <v>42</v>
      </c>
      <c r="D40" s="85"/>
      <c r="E40" s="85"/>
      <c r="F40" s="89"/>
      <c r="G40" s="89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/>
      <c r="B41" s="90"/>
      <c r="C41" s="89" t="s">
        <v>43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44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45</v>
      </c>
      <c r="D43" s="85"/>
      <c r="E43" s="85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91"/>
      <c r="B44" s="91"/>
      <c r="C44" s="91" t="s">
        <v>46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17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7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64</v>
      </c>
      <c r="P11" s="40">
        <v>100</v>
      </c>
      <c r="Q11" s="41">
        <v>300</v>
      </c>
      <c r="R11" s="38">
        <f t="shared" ref="R11:R41" si="1">O11*Q11</f>
        <v>19200</v>
      </c>
      <c r="S11" s="37">
        <v>3</v>
      </c>
      <c r="T11" s="37">
        <v>3</v>
      </c>
      <c r="U11" s="37">
        <f>R11-(R11*T11)/100</f>
        <v>18624</v>
      </c>
      <c r="V11" s="38">
        <f t="shared" ref="V11:V41" si="2">J11+U11</f>
        <v>18624</v>
      </c>
      <c r="W11" s="37">
        <v>18624</v>
      </c>
      <c r="X11" s="37">
        <v>0</v>
      </c>
      <c r="Y11" s="37">
        <f>W11-X11</f>
        <v>18624</v>
      </c>
      <c r="Z11" s="42">
        <v>0.3</v>
      </c>
      <c r="AA11" s="43">
        <f>(Y11*Z11)/100</f>
        <v>55.872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9">
        <v>55.87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2" width="15.625" customWidth="1"/>
    <col min="13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221</v>
      </c>
      <c r="M11" s="37" t="s">
        <v>36</v>
      </c>
      <c r="N11" s="37">
        <v>3</v>
      </c>
      <c r="O11" s="40">
        <v>120</v>
      </c>
      <c r="P11" s="40">
        <v>58.82352941176471</v>
      </c>
      <c r="Q11" s="41">
        <v>140</v>
      </c>
      <c r="R11" s="38">
        <f t="shared" ref="R11:R41" si="1">O11*Q11</f>
        <v>16800</v>
      </c>
      <c r="S11" s="37">
        <v>3</v>
      </c>
      <c r="T11" s="37">
        <v>3</v>
      </c>
      <c r="U11" s="37">
        <f>R11-(R11*T11)/100</f>
        <v>16296</v>
      </c>
      <c r="V11" s="38">
        <f t="shared" ref="V11:V41" si="2">J11+U11</f>
        <v>16296</v>
      </c>
      <c r="W11" s="37">
        <v>16128</v>
      </c>
      <c r="X11" s="37">
        <v>0</v>
      </c>
      <c r="Y11" s="37">
        <f>W11-X11</f>
        <v>16128</v>
      </c>
      <c r="Z11" s="42">
        <v>0.3</v>
      </c>
      <c r="AA11" s="43">
        <f>(Y11*Z11)/100</f>
        <v>48.383999999999993</v>
      </c>
      <c r="AB11" s="94" t="s">
        <v>222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2</v>
      </c>
      <c r="L12" s="38" t="s">
        <v>206</v>
      </c>
      <c r="M12" s="38" t="s">
        <v>36</v>
      </c>
      <c r="N12" s="38">
        <v>3</v>
      </c>
      <c r="O12" s="51">
        <v>84</v>
      </c>
      <c r="P12" s="51">
        <v>41.17647058823529</v>
      </c>
      <c r="Q12" s="52">
        <v>140</v>
      </c>
      <c r="R12" s="38">
        <f t="shared" si="1"/>
        <v>11760</v>
      </c>
      <c r="S12" s="38">
        <v>3</v>
      </c>
      <c r="T12" s="38">
        <v>3</v>
      </c>
      <c r="U12" s="38">
        <f>R12-(R12*T12)/100</f>
        <v>11407.2</v>
      </c>
      <c r="V12" s="38">
        <f t="shared" si="2"/>
        <v>11407.2</v>
      </c>
      <c r="W12" s="38">
        <v>11290</v>
      </c>
      <c r="X12" s="38">
        <v>0</v>
      </c>
      <c r="Y12" s="38">
        <f>W12-X12</f>
        <v>11290</v>
      </c>
      <c r="Z12" s="53">
        <v>0.3</v>
      </c>
      <c r="AA12" s="54">
        <f>(Y12*Z12)/100</f>
        <v>33.869999999999997</v>
      </c>
      <c r="AB12" s="71" t="s">
        <v>223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109">
        <v>82.25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226</v>
      </c>
      <c r="D11" s="34">
        <v>0</v>
      </c>
      <c r="E11" s="34">
        <v>0</v>
      </c>
      <c r="F11" s="35">
        <v>41</v>
      </c>
      <c r="G11" s="34" t="s">
        <v>68</v>
      </c>
      <c r="H11" s="36">
        <v>41</v>
      </c>
      <c r="I11" s="37"/>
      <c r="J11" s="38">
        <f t="shared" ref="J11:J41" si="0">H11*I11</f>
        <v>0</v>
      </c>
      <c r="K11" s="39">
        <v>1</v>
      </c>
      <c r="L11" s="37" t="s">
        <v>69</v>
      </c>
      <c r="M11" s="37" t="s">
        <v>36</v>
      </c>
      <c r="N11" s="37">
        <v>2</v>
      </c>
      <c r="O11" s="40">
        <v>54</v>
      </c>
      <c r="P11" s="40">
        <v>450</v>
      </c>
      <c r="Q11" s="41"/>
      <c r="R11" s="38">
        <f t="shared" ref="R11:R41" si="1">O11*Q11</f>
        <v>0</v>
      </c>
      <c r="S11" s="37"/>
      <c r="T11" s="37"/>
      <c r="U11" s="37">
        <f>R11-(R11*T11)/100</f>
        <v>0</v>
      </c>
      <c r="V11" s="38">
        <f t="shared" ref="V11:V41" si="2">J11+U11</f>
        <v>0</v>
      </c>
      <c r="W11" s="37"/>
      <c r="X11" s="37">
        <f>IF(W11&lt;10000000,W11,10000000)</f>
        <v>0</v>
      </c>
      <c r="Y11" s="37">
        <f>W11-X11</f>
        <v>0</v>
      </c>
      <c r="Z11" s="42">
        <v>0.02</v>
      </c>
      <c r="AA11" s="43">
        <f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50</v>
      </c>
      <c r="M12" s="38" t="s">
        <v>36</v>
      </c>
      <c r="N12" s="38">
        <v>3</v>
      </c>
      <c r="O12" s="51">
        <v>12</v>
      </c>
      <c r="P12" s="51">
        <v>100</v>
      </c>
      <c r="Q12" s="52">
        <v>200</v>
      </c>
      <c r="R12" s="38">
        <f t="shared" si="1"/>
        <v>2400</v>
      </c>
      <c r="S12" s="38">
        <v>3</v>
      </c>
      <c r="T12" s="38">
        <v>3</v>
      </c>
      <c r="U12" s="38">
        <f>R12-(R12*T12)/100</f>
        <v>2328</v>
      </c>
      <c r="V12" s="38">
        <f t="shared" si="2"/>
        <v>2328</v>
      </c>
      <c r="W12" s="38">
        <v>2328</v>
      </c>
      <c r="X12" s="38">
        <v>0</v>
      </c>
      <c r="Y12" s="38">
        <f>W12-X12</f>
        <v>2328</v>
      </c>
      <c r="Z12" s="53">
        <v>0.3</v>
      </c>
      <c r="AA12" s="54">
        <f>(Y12*Z12)/100</f>
        <v>6.984</v>
      </c>
      <c r="AB12" s="71" t="s">
        <v>85</v>
      </c>
    </row>
    <row r="13" spans="1:28" ht="24" customHeight="1" x14ac:dyDescent="0.55000000000000004">
      <c r="A13" s="44">
        <v>2</v>
      </c>
      <c r="B13" s="45" t="s">
        <v>32</v>
      </c>
      <c r="C13" s="46" t="s">
        <v>227</v>
      </c>
      <c r="D13" s="47">
        <v>10</v>
      </c>
      <c r="E13" s="47">
        <v>2</v>
      </c>
      <c r="F13" s="48">
        <v>70</v>
      </c>
      <c r="G13" s="47" t="s">
        <v>38</v>
      </c>
      <c r="H13" s="49">
        <v>4270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0</v>
      </c>
      <c r="W13" s="38">
        <f>V13</f>
        <v>0</v>
      </c>
      <c r="X13" s="38">
        <f>IF(V13&lt;50000000,V13,50000000)</f>
        <v>0</v>
      </c>
      <c r="Y13" s="38">
        <f>W13-X13</f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227</v>
      </c>
      <c r="D14" s="47">
        <v>10</v>
      </c>
      <c r="E14" s="47">
        <v>2</v>
      </c>
      <c r="F14" s="48">
        <v>70</v>
      </c>
      <c r="G14" s="47" t="s">
        <v>38</v>
      </c>
      <c r="H14" s="49">
        <v>4270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>R14-(R14*T14)/100</f>
        <v>0</v>
      </c>
      <c r="V14" s="38">
        <f t="shared" si="2"/>
        <v>0</v>
      </c>
      <c r="W14" s="38">
        <f>V14</f>
        <v>0</v>
      </c>
      <c r="X14" s="38">
        <f>IF(V14&lt;50000000,V14,50000000)</f>
        <v>0</v>
      </c>
      <c r="Y14" s="38">
        <f>W14-X14</f>
        <v>0</v>
      </c>
      <c r="Z14" s="53">
        <v>0.01</v>
      </c>
      <c r="AA14" s="54">
        <f>(Y14*Z14)/100</f>
        <v>0</v>
      </c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230</v>
      </c>
      <c r="D11" s="34">
        <v>0</v>
      </c>
      <c r="E11" s="34">
        <v>1</v>
      </c>
      <c r="F11" s="35">
        <v>50</v>
      </c>
      <c r="G11" s="34" t="s">
        <v>34</v>
      </c>
      <c r="H11" s="36">
        <v>150</v>
      </c>
      <c r="I11" s="37"/>
      <c r="J11" s="38">
        <f t="shared" ref="J11:J41" si="0">H11*I11</f>
        <v>0</v>
      </c>
      <c r="K11" s="39">
        <v>1</v>
      </c>
      <c r="L11" s="37" t="s">
        <v>146</v>
      </c>
      <c r="M11" s="37" t="s">
        <v>36</v>
      </c>
      <c r="N11" s="37">
        <v>2</v>
      </c>
      <c r="O11" s="40">
        <v>198.25</v>
      </c>
      <c r="P11" s="40">
        <v>3.1525851197982351</v>
      </c>
      <c r="Q11" s="41"/>
      <c r="R11" s="38">
        <f t="shared" ref="R11:R41" si="1">O11*Q11</f>
        <v>0</v>
      </c>
      <c r="S11" s="37"/>
      <c r="T11" s="37"/>
      <c r="U11" s="37">
        <f>R11-(R11*T11)/100</f>
        <v>0</v>
      </c>
      <c r="V11" s="38">
        <f t="shared" ref="V11:V41" si="2">J11+U11</f>
        <v>0</v>
      </c>
      <c r="W11" s="37"/>
      <c r="X11" s="37">
        <f>IF(W11&lt;10000000,W11,10000000)</f>
        <v>0</v>
      </c>
      <c r="Y11" s="37">
        <f>W11-X11</f>
        <v>0</v>
      </c>
      <c r="Z11" s="42">
        <v>0.02</v>
      </c>
      <c r="AA11" s="43">
        <f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2</v>
      </c>
      <c r="L12" s="38" t="s">
        <v>231</v>
      </c>
      <c r="M12" s="38" t="s">
        <v>36</v>
      </c>
      <c r="N12" s="38">
        <v>3</v>
      </c>
      <c r="O12" s="51">
        <v>180</v>
      </c>
      <c r="P12" s="51">
        <v>100</v>
      </c>
      <c r="Q12" s="52">
        <v>250</v>
      </c>
      <c r="R12" s="38">
        <f t="shared" si="1"/>
        <v>45000</v>
      </c>
      <c r="S12" s="38">
        <v>2</v>
      </c>
      <c r="T12" s="38">
        <v>2</v>
      </c>
      <c r="U12" s="38">
        <v>44100</v>
      </c>
      <c r="V12" s="38">
        <f t="shared" si="2"/>
        <v>44100</v>
      </c>
      <c r="W12" s="38">
        <v>44100</v>
      </c>
      <c r="X12" s="38"/>
      <c r="Y12" s="38"/>
      <c r="Z12" s="53">
        <v>0.3</v>
      </c>
      <c r="AA12" s="43">
        <v>132.30000000000001</v>
      </c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234</v>
      </c>
      <c r="D11" s="34">
        <v>11</v>
      </c>
      <c r="E11" s="34">
        <v>2</v>
      </c>
      <c r="F11" s="35">
        <v>22</v>
      </c>
      <c r="G11" s="34" t="s">
        <v>38</v>
      </c>
      <c r="H11" s="36">
        <v>4622</v>
      </c>
      <c r="I11" s="37"/>
      <c r="J11" s="38">
        <f t="shared" ref="J11:J40" si="0">H11*I11</f>
        <v>0</v>
      </c>
      <c r="K11" s="39">
        <v>1</v>
      </c>
      <c r="L11" s="37" t="s">
        <v>212</v>
      </c>
      <c r="M11" s="37" t="s">
        <v>36</v>
      </c>
      <c r="N11" s="37">
        <v>3</v>
      </c>
      <c r="O11" s="40">
        <v>6</v>
      </c>
      <c r="P11" s="40">
        <v>100</v>
      </c>
      <c r="Q11" s="41">
        <v>100</v>
      </c>
      <c r="R11" s="38">
        <f t="shared" ref="R11:R40" si="1">O11*Q11</f>
        <v>600</v>
      </c>
      <c r="S11" s="37">
        <v>3</v>
      </c>
      <c r="T11" s="37">
        <v>3</v>
      </c>
      <c r="U11" s="37">
        <f>R11-(R11*T11)/100</f>
        <v>582</v>
      </c>
      <c r="V11" s="38">
        <f t="shared" ref="V11:V40" si="2">J11+U11</f>
        <v>582</v>
      </c>
      <c r="W11" s="37">
        <v>582</v>
      </c>
      <c r="X11" s="37">
        <v>0</v>
      </c>
      <c r="Y11" s="37">
        <f>V11-X11</f>
        <v>582</v>
      </c>
      <c r="Z11" s="42">
        <v>0.3</v>
      </c>
      <c r="AA11" s="43">
        <f>(Y11*Z11)/100</f>
        <v>1.746</v>
      </c>
      <c r="AB11" s="94"/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9</v>
      </c>
      <c r="P11" s="40">
        <v>100</v>
      </c>
      <c r="Q11" s="41">
        <v>200</v>
      </c>
      <c r="R11" s="38">
        <f t="shared" ref="R11:R41" si="1">O11*Q11</f>
        <v>1800</v>
      </c>
      <c r="S11" s="37">
        <v>3</v>
      </c>
      <c r="T11" s="37">
        <v>3</v>
      </c>
      <c r="U11" s="37">
        <f>R11-(R11*T11)/100</f>
        <v>1746</v>
      </c>
      <c r="V11" s="38">
        <f t="shared" ref="V11:V41" si="2">J11+U11</f>
        <v>1746</v>
      </c>
      <c r="W11" s="37">
        <v>1746</v>
      </c>
      <c r="X11" s="37">
        <v>0</v>
      </c>
      <c r="Y11" s="37">
        <f>W11-X11</f>
        <v>1746</v>
      </c>
      <c r="Z11" s="42">
        <v>0.3</v>
      </c>
      <c r="AA11" s="43">
        <f>(Y11*Z11)/100</f>
        <v>5.2379999999999995</v>
      </c>
      <c r="AB11" s="94" t="s">
        <v>71</v>
      </c>
    </row>
    <row r="12" spans="1:28" ht="24" customHeight="1" x14ac:dyDescent="0.55000000000000004">
      <c r="A12" s="44">
        <v>1</v>
      </c>
      <c r="B12" s="45" t="s">
        <v>32</v>
      </c>
      <c r="C12" s="46" t="s">
        <v>237</v>
      </c>
      <c r="D12" s="47">
        <v>26</v>
      </c>
      <c r="E12" s="47">
        <v>3</v>
      </c>
      <c r="F12" s="48">
        <v>13</v>
      </c>
      <c r="G12" s="47" t="s">
        <v>38</v>
      </c>
      <c r="H12" s="49">
        <v>10713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0</v>
      </c>
      <c r="W12" s="38">
        <f>V12</f>
        <v>0</v>
      </c>
      <c r="X12" s="38">
        <f>IF(V12&lt;50000000,V12,50000000)</f>
        <v>0</v>
      </c>
      <c r="Y12" s="38">
        <f>W12-X12</f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>
        <v>2</v>
      </c>
      <c r="B13" s="45" t="s">
        <v>32</v>
      </c>
      <c r="C13" s="46" t="s">
        <v>237</v>
      </c>
      <c r="D13" s="47">
        <v>26</v>
      </c>
      <c r="E13" s="47">
        <v>3</v>
      </c>
      <c r="F13" s="48">
        <v>13</v>
      </c>
      <c r="G13" s="47" t="s">
        <v>38</v>
      </c>
      <c r="H13" s="49">
        <v>10713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0</v>
      </c>
      <c r="W13" s="38">
        <f>V13</f>
        <v>0</v>
      </c>
      <c r="X13" s="38">
        <f>IF(V13&lt;50000000,V13,50000000)</f>
        <v>0</v>
      </c>
      <c r="Y13" s="38">
        <f>W13-X13</f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238</v>
      </c>
      <c r="D14" s="47">
        <v>26</v>
      </c>
      <c r="E14" s="47">
        <v>3</v>
      </c>
      <c r="F14" s="48">
        <v>13</v>
      </c>
      <c r="G14" s="47"/>
      <c r="H14" s="49">
        <v>10713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>R14-(R14*T14)/100</f>
        <v>0</v>
      </c>
      <c r="V14" s="38">
        <f t="shared" si="2"/>
        <v>0</v>
      </c>
      <c r="W14" s="38">
        <f>V14</f>
        <v>0</v>
      </c>
      <c r="X14" s="38">
        <f>IF(V14&lt;50000000,V14,50000000)</f>
        <v>0</v>
      </c>
      <c r="Y14" s="38">
        <f>W14-X14</f>
        <v>0</v>
      </c>
      <c r="Z14" s="53">
        <v>0.01</v>
      </c>
      <c r="AA14" s="54">
        <f>(Y14*Z14)/100</f>
        <v>0</v>
      </c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41" si="0">H11*I11</f>
        <v>0</v>
      </c>
      <c r="K11" s="39">
        <v>1</v>
      </c>
      <c r="L11" s="37" t="s">
        <v>147</v>
      </c>
      <c r="M11" s="37" t="s">
        <v>36</v>
      </c>
      <c r="N11" s="37">
        <v>3</v>
      </c>
      <c r="O11" s="40">
        <v>12</v>
      </c>
      <c r="P11" s="40">
        <v>100</v>
      </c>
      <c r="Q11" s="41">
        <v>250</v>
      </c>
      <c r="R11" s="38">
        <f t="shared" ref="R11:R41" si="1">O11*Q11</f>
        <v>3000</v>
      </c>
      <c r="S11" s="37">
        <v>3</v>
      </c>
      <c r="T11" s="37">
        <v>3</v>
      </c>
      <c r="U11" s="37">
        <f>R11-(R11*T11)/100</f>
        <v>2910</v>
      </c>
      <c r="V11" s="38">
        <f t="shared" ref="V11:V41" si="2">J11+U11</f>
        <v>2910</v>
      </c>
      <c r="W11" s="37">
        <v>2910</v>
      </c>
      <c r="X11" s="37">
        <v>0</v>
      </c>
      <c r="Y11" s="37">
        <f>W11-X11</f>
        <v>2910</v>
      </c>
      <c r="Z11" s="42">
        <v>0.3</v>
      </c>
      <c r="AA11" s="43">
        <f>(Y11*Z11)/100</f>
        <v>8.73</v>
      </c>
      <c r="AB11" s="94" t="s">
        <v>241</v>
      </c>
    </row>
    <row r="12" spans="1:28" ht="24" customHeight="1" x14ac:dyDescent="0.55000000000000004">
      <c r="A12" s="44">
        <v>1</v>
      </c>
      <c r="B12" s="45" t="s">
        <v>32</v>
      </c>
      <c r="C12" s="46" t="s">
        <v>242</v>
      </c>
      <c r="D12" s="47">
        <v>5</v>
      </c>
      <c r="E12" s="47">
        <v>0</v>
      </c>
      <c r="F12" s="48">
        <v>0</v>
      </c>
      <c r="G12" s="47" t="s">
        <v>38</v>
      </c>
      <c r="H12" s="49">
        <v>2000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0</v>
      </c>
      <c r="W12" s="38">
        <f>V12</f>
        <v>0</v>
      </c>
      <c r="X12" s="38">
        <f>IF(V12&lt;50000000,V12,50000000)</f>
        <v>0</v>
      </c>
      <c r="Y12" s="38">
        <f>W12-X12</f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>
        <v>2</v>
      </c>
      <c r="B13" s="45" t="s">
        <v>32</v>
      </c>
      <c r="C13" s="46" t="s">
        <v>242</v>
      </c>
      <c r="D13" s="47">
        <v>5</v>
      </c>
      <c r="E13" s="47">
        <v>0</v>
      </c>
      <c r="F13" s="48">
        <v>0</v>
      </c>
      <c r="G13" s="47" t="s">
        <v>38</v>
      </c>
      <c r="H13" s="49">
        <v>2000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0</v>
      </c>
      <c r="W13" s="38">
        <f>V13</f>
        <v>0</v>
      </c>
      <c r="X13" s="38">
        <f>IF(V13&lt;50000000,V13,50000000)</f>
        <v>0</v>
      </c>
      <c r="Y13" s="38">
        <f>W13-X13</f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58</v>
      </c>
      <c r="D11" s="34">
        <v>0</v>
      </c>
      <c r="E11" s="34">
        <v>2</v>
      </c>
      <c r="F11" s="35">
        <v>83</v>
      </c>
      <c r="G11" s="34" t="s">
        <v>59</v>
      </c>
      <c r="H11" s="36">
        <v>283</v>
      </c>
      <c r="I11" s="37">
        <v>260</v>
      </c>
      <c r="J11" s="38">
        <f t="shared" ref="J11:J38" si="0">H11*I11</f>
        <v>73580</v>
      </c>
      <c r="K11" s="39">
        <v>1</v>
      </c>
      <c r="L11" s="37" t="s">
        <v>60</v>
      </c>
      <c r="M11" s="37" t="s">
        <v>36</v>
      </c>
      <c r="N11" s="37">
        <v>3</v>
      </c>
      <c r="O11" s="40">
        <v>48</v>
      </c>
      <c r="P11" s="40">
        <v>100</v>
      </c>
      <c r="Q11" s="41">
        <v>260</v>
      </c>
      <c r="R11" s="38">
        <f t="shared" ref="R11:R38" si="1">O11*Q11</f>
        <v>12480</v>
      </c>
      <c r="S11" s="37">
        <v>3</v>
      </c>
      <c r="T11" s="37">
        <v>3</v>
      </c>
      <c r="U11" s="37">
        <f t="shared" ref="U11:U16" si="2">R11-(R11*T11)/100</f>
        <v>12105.6</v>
      </c>
      <c r="V11" s="38">
        <f t="shared" ref="V11:V38" si="3">J11+U11</f>
        <v>85685.6</v>
      </c>
      <c r="W11" s="37">
        <v>85686</v>
      </c>
      <c r="X11" s="37">
        <v>0</v>
      </c>
      <c r="Y11" s="37">
        <f t="shared" ref="Y11:Y14" si="4">W11-X11</f>
        <v>85686</v>
      </c>
      <c r="Z11" s="42">
        <v>0.3</v>
      </c>
      <c r="AA11" s="43">
        <f t="shared" ref="AA11:AA16" si="5">(Y11*Z11)/100</f>
        <v>257.05799999999999</v>
      </c>
      <c r="AB11" s="94" t="s">
        <v>61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60</v>
      </c>
      <c r="M12" s="38" t="s">
        <v>36</v>
      </c>
      <c r="N12" s="38">
        <v>3</v>
      </c>
      <c r="O12" s="51">
        <v>16</v>
      </c>
      <c r="P12" s="51">
        <v>100</v>
      </c>
      <c r="Q12" s="52">
        <v>260</v>
      </c>
      <c r="R12" s="38">
        <f t="shared" si="1"/>
        <v>4160</v>
      </c>
      <c r="S12" s="38">
        <v>3</v>
      </c>
      <c r="T12" s="38">
        <v>3</v>
      </c>
      <c r="U12" s="38">
        <f t="shared" si="2"/>
        <v>4035.2</v>
      </c>
      <c r="V12" s="38">
        <f t="shared" si="3"/>
        <v>4035.2</v>
      </c>
      <c r="W12" s="38">
        <v>4035</v>
      </c>
      <c r="X12" s="38">
        <v>0</v>
      </c>
      <c r="Y12" s="38">
        <f t="shared" si="4"/>
        <v>4035</v>
      </c>
      <c r="Z12" s="53">
        <v>0.3</v>
      </c>
      <c r="AA12" s="54">
        <f t="shared" si="5"/>
        <v>12.105</v>
      </c>
      <c r="AB12" s="71" t="s">
        <v>62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>
        <v>1</v>
      </c>
      <c r="L13" s="38" t="s">
        <v>47</v>
      </c>
      <c r="M13" s="38" t="s">
        <v>36</v>
      </c>
      <c r="N13" s="38">
        <v>3</v>
      </c>
      <c r="O13" s="51">
        <v>24</v>
      </c>
      <c r="P13" s="51">
        <v>100</v>
      </c>
      <c r="Q13" s="52">
        <v>260</v>
      </c>
      <c r="R13" s="38">
        <f t="shared" si="1"/>
        <v>6240</v>
      </c>
      <c r="S13" s="38">
        <v>3</v>
      </c>
      <c r="T13" s="38">
        <v>3</v>
      </c>
      <c r="U13" s="38">
        <f t="shared" si="2"/>
        <v>6052.8</v>
      </c>
      <c r="V13" s="38">
        <f t="shared" si="3"/>
        <v>6052.8</v>
      </c>
      <c r="W13" s="38">
        <v>6035</v>
      </c>
      <c r="X13" s="38">
        <v>0</v>
      </c>
      <c r="Y13" s="38">
        <f t="shared" si="4"/>
        <v>6035</v>
      </c>
      <c r="Z13" s="53">
        <v>0.3</v>
      </c>
      <c r="AA13" s="54">
        <f t="shared" si="5"/>
        <v>18.105</v>
      </c>
      <c r="AB13" s="71" t="s">
        <v>63</v>
      </c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>
        <v>1</v>
      </c>
      <c r="L14" s="38" t="s">
        <v>47</v>
      </c>
      <c r="M14" s="38" t="s">
        <v>36</v>
      </c>
      <c r="N14" s="38">
        <v>3</v>
      </c>
      <c r="O14" s="51">
        <v>9</v>
      </c>
      <c r="P14" s="51">
        <v>100</v>
      </c>
      <c r="Q14" s="52">
        <v>260</v>
      </c>
      <c r="R14" s="38">
        <f t="shared" si="1"/>
        <v>2340</v>
      </c>
      <c r="S14" s="38">
        <v>3</v>
      </c>
      <c r="T14" s="38">
        <v>3</v>
      </c>
      <c r="U14" s="38">
        <f t="shared" si="2"/>
        <v>2269.8000000000002</v>
      </c>
      <c r="V14" s="38">
        <f t="shared" si="3"/>
        <v>2269.8000000000002</v>
      </c>
      <c r="W14" s="38">
        <v>2270</v>
      </c>
      <c r="X14" s="38">
        <v>0</v>
      </c>
      <c r="Y14" s="38">
        <f t="shared" si="4"/>
        <v>2270</v>
      </c>
      <c r="Z14" s="53">
        <v>0.3</v>
      </c>
      <c r="AA14" s="54">
        <f t="shared" si="5"/>
        <v>6.81</v>
      </c>
      <c r="AB14" s="71" t="s">
        <v>63</v>
      </c>
    </row>
    <row r="15" spans="1:28" ht="24" customHeight="1" x14ac:dyDescent="0.55000000000000004">
      <c r="A15" s="44">
        <v>2</v>
      </c>
      <c r="B15" s="45" t="s">
        <v>32</v>
      </c>
      <c r="C15" s="46" t="s">
        <v>64</v>
      </c>
      <c r="D15" s="47">
        <v>0</v>
      </c>
      <c r="E15" s="47">
        <v>0</v>
      </c>
      <c r="F15" s="48">
        <v>31</v>
      </c>
      <c r="G15" s="47"/>
      <c r="H15" s="49">
        <v>31</v>
      </c>
      <c r="I15" s="38">
        <v>300</v>
      </c>
      <c r="J15" s="38">
        <f t="shared" si="0"/>
        <v>9300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>
        <f t="shared" si="2"/>
        <v>0</v>
      </c>
      <c r="V15" s="38">
        <f t="shared" si="3"/>
        <v>9300</v>
      </c>
      <c r="W15" s="38">
        <f>V15</f>
        <v>9300</v>
      </c>
      <c r="X15" s="38">
        <v>20000000</v>
      </c>
      <c r="Y15" s="38"/>
      <c r="Z15" s="53">
        <v>0.01</v>
      </c>
      <c r="AA15" s="54">
        <f t="shared" si="5"/>
        <v>0</v>
      </c>
      <c r="AB15" s="71"/>
    </row>
    <row r="16" spans="1:28" ht="24" customHeight="1" x14ac:dyDescent="0.55000000000000004">
      <c r="A16" s="44">
        <v>3</v>
      </c>
      <c r="B16" s="45" t="s">
        <v>32</v>
      </c>
      <c r="C16" s="46" t="s">
        <v>65</v>
      </c>
      <c r="D16" s="47">
        <v>0</v>
      </c>
      <c r="E16" s="47">
        <v>2</v>
      </c>
      <c r="F16" s="48">
        <v>78</v>
      </c>
      <c r="G16" s="47" t="s">
        <v>38</v>
      </c>
      <c r="H16" s="49">
        <v>278</v>
      </c>
      <c r="I16" s="38">
        <v>260</v>
      </c>
      <c r="J16" s="38">
        <f t="shared" si="0"/>
        <v>72280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>
        <f t="shared" si="2"/>
        <v>0</v>
      </c>
      <c r="V16" s="38">
        <f t="shared" si="3"/>
        <v>72280</v>
      </c>
      <c r="W16" s="38">
        <f>V16</f>
        <v>72280</v>
      </c>
      <c r="X16" s="38">
        <v>20000000</v>
      </c>
      <c r="Y16" s="38"/>
      <c r="Z16" s="53">
        <v>0.01</v>
      </c>
      <c r="AA16" s="54">
        <f t="shared" si="5"/>
        <v>0</v>
      </c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76"/>
      <c r="B38" s="77"/>
      <c r="C38" s="78"/>
      <c r="D38" s="78"/>
      <c r="E38" s="78"/>
      <c r="F38" s="79"/>
      <c r="G38" s="80"/>
      <c r="H38" s="81"/>
      <c r="I38" s="80"/>
      <c r="J38" s="82">
        <f t="shared" si="0"/>
        <v>0</v>
      </c>
      <c r="K38" s="83"/>
      <c r="L38" s="80"/>
      <c r="M38" s="80"/>
      <c r="N38" s="80"/>
      <c r="O38" s="79"/>
      <c r="P38" s="79"/>
      <c r="Q38" s="84"/>
      <c r="R38" s="82">
        <f t="shared" si="1"/>
        <v>0</v>
      </c>
      <c r="S38" s="80"/>
      <c r="T38" s="80"/>
      <c r="U38" s="80"/>
      <c r="V38" s="82">
        <f t="shared" si="3"/>
        <v>0</v>
      </c>
      <c r="W38" s="80"/>
      <c r="X38" s="80"/>
      <c r="Y38" s="80"/>
      <c r="Z38" s="79"/>
      <c r="AA38" s="81"/>
      <c r="AB38" s="80"/>
    </row>
    <row r="39" spans="1:28" ht="24" customHeight="1" x14ac:dyDescent="0.55000000000000004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 t="s">
        <v>41</v>
      </c>
      <c r="B40" s="90"/>
      <c r="C40" s="89" t="s">
        <v>42</v>
      </c>
      <c r="D40" s="85"/>
      <c r="E40" s="85"/>
      <c r="F40" s="89"/>
      <c r="G40" s="89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/>
      <c r="B41" s="90"/>
      <c r="C41" s="89" t="s">
        <v>43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44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45</v>
      </c>
      <c r="D43" s="85"/>
      <c r="E43" s="85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91"/>
      <c r="B44" s="91"/>
      <c r="C44" s="91" t="s">
        <v>46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17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7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245</v>
      </c>
      <c r="D11" s="34">
        <v>0</v>
      </c>
      <c r="E11" s="34">
        <v>0</v>
      </c>
      <c r="F11" s="35">
        <v>95</v>
      </c>
      <c r="G11" s="34" t="s">
        <v>68</v>
      </c>
      <c r="H11" s="36">
        <v>95</v>
      </c>
      <c r="I11" s="37"/>
      <c r="J11" s="38">
        <f t="shared" ref="J11:J39" si="0">H11*I11</f>
        <v>0</v>
      </c>
      <c r="K11" s="39">
        <v>1</v>
      </c>
      <c r="L11" s="37" t="s">
        <v>69</v>
      </c>
      <c r="M11" s="37" t="s">
        <v>36</v>
      </c>
      <c r="N11" s="37">
        <v>2</v>
      </c>
      <c r="O11" s="40">
        <v>36</v>
      </c>
      <c r="P11" s="40">
        <v>400</v>
      </c>
      <c r="Q11" s="41"/>
      <c r="R11" s="38">
        <f t="shared" ref="R11:R39" si="1">O11*Q11</f>
        <v>0</v>
      </c>
      <c r="S11" s="37"/>
      <c r="T11" s="37"/>
      <c r="U11" s="37">
        <f t="shared" ref="U11:U14" si="2">R11-(R11*T11)/100</f>
        <v>0</v>
      </c>
      <c r="V11" s="38">
        <f t="shared" ref="V11:V39" si="3">J11+U11</f>
        <v>0</v>
      </c>
      <c r="W11" s="37"/>
      <c r="X11" s="37">
        <f>IF(W11&lt;10000000,W11,10000000)</f>
        <v>0</v>
      </c>
      <c r="Y11" s="37">
        <f t="shared" ref="Y11:Y14" si="4">W11-X11</f>
        <v>0</v>
      </c>
      <c r="Z11" s="42">
        <v>0.02</v>
      </c>
      <c r="AA11" s="43">
        <f t="shared" ref="AA11:AA14" si="5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9</v>
      </c>
      <c r="P12" s="51">
        <v>100</v>
      </c>
      <c r="Q12" s="52">
        <v>250</v>
      </c>
      <c r="R12" s="38">
        <f t="shared" si="1"/>
        <v>2250</v>
      </c>
      <c r="S12" s="38">
        <v>3</v>
      </c>
      <c r="T12" s="38">
        <v>3</v>
      </c>
      <c r="U12" s="38">
        <f t="shared" si="2"/>
        <v>2182.5</v>
      </c>
      <c r="V12" s="38">
        <f t="shared" si="3"/>
        <v>2182.5</v>
      </c>
      <c r="W12" s="38">
        <v>2183</v>
      </c>
      <c r="X12" s="38">
        <v>0</v>
      </c>
      <c r="Y12" s="38">
        <f t="shared" si="4"/>
        <v>2183</v>
      </c>
      <c r="Z12" s="53">
        <v>0.3</v>
      </c>
      <c r="AA12" s="54">
        <f t="shared" si="5"/>
        <v>6.5489999999999995</v>
      </c>
      <c r="AB12" s="71" t="s">
        <v>71</v>
      </c>
    </row>
    <row r="13" spans="1:28" ht="24" customHeight="1" x14ac:dyDescent="0.55000000000000004">
      <c r="A13" s="44">
        <v>2</v>
      </c>
      <c r="B13" s="45" t="s">
        <v>32</v>
      </c>
      <c r="C13" s="46" t="s">
        <v>246</v>
      </c>
      <c r="D13" s="47">
        <v>9</v>
      </c>
      <c r="E13" s="47">
        <v>3</v>
      </c>
      <c r="F13" s="48">
        <v>31</v>
      </c>
      <c r="G13" s="47" t="s">
        <v>38</v>
      </c>
      <c r="H13" s="49">
        <v>3931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>V13</f>
        <v>0</v>
      </c>
      <c r="X13" s="38">
        <f>IF(V13&lt;50000000,V13,50000000)</f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247</v>
      </c>
      <c r="D14" s="47">
        <v>5</v>
      </c>
      <c r="E14" s="47">
        <v>3</v>
      </c>
      <c r="F14" s="48">
        <v>97</v>
      </c>
      <c r="G14" s="47" t="s">
        <v>38</v>
      </c>
      <c r="H14" s="49">
        <v>2397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>V14</f>
        <v>0</v>
      </c>
      <c r="X14" s="38">
        <f>IF(V14&lt;50000000,V14,50000000)</f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81"/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250</v>
      </c>
      <c r="D11" s="34">
        <v>0</v>
      </c>
      <c r="E11" s="34">
        <v>0</v>
      </c>
      <c r="F11" s="35">
        <v>50</v>
      </c>
      <c r="G11" s="34" t="s">
        <v>68</v>
      </c>
      <c r="H11" s="36">
        <v>50</v>
      </c>
      <c r="I11" s="37"/>
      <c r="J11" s="38">
        <f t="shared" ref="J11:J40" si="0">H11*I11</f>
        <v>0</v>
      </c>
      <c r="K11" s="39">
        <v>1</v>
      </c>
      <c r="L11" s="37" t="s">
        <v>35</v>
      </c>
      <c r="M11" s="37" t="s">
        <v>36</v>
      </c>
      <c r="N11" s="37">
        <v>2</v>
      </c>
      <c r="O11" s="40">
        <v>72</v>
      </c>
      <c r="P11" s="40">
        <v>480</v>
      </c>
      <c r="Q11" s="41"/>
      <c r="R11" s="38">
        <f t="shared" ref="R11:R40" si="1">O11*Q11</f>
        <v>0</v>
      </c>
      <c r="S11" s="37"/>
      <c r="T11" s="37"/>
      <c r="U11" s="37">
        <f>R11-(R11*T11)/100</f>
        <v>0</v>
      </c>
      <c r="V11" s="38">
        <f t="shared" ref="V11:V40" si="2">J11+U11</f>
        <v>0</v>
      </c>
      <c r="W11" s="37"/>
      <c r="X11" s="37">
        <f>IF(W11&lt;10000000,W11,10000000)</f>
        <v>0</v>
      </c>
      <c r="Y11" s="37">
        <f>W11-X11</f>
        <v>0</v>
      </c>
      <c r="Z11" s="42">
        <v>0.02</v>
      </c>
      <c r="AA11" s="43">
        <f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15</v>
      </c>
      <c r="P12" s="51">
        <v>100</v>
      </c>
      <c r="Q12" s="52">
        <v>60</v>
      </c>
      <c r="R12" s="38">
        <f t="shared" si="1"/>
        <v>900</v>
      </c>
      <c r="S12" s="38">
        <v>3</v>
      </c>
      <c r="T12" s="38">
        <v>3</v>
      </c>
      <c r="U12" s="38">
        <f>R12-(R12*T12)/100</f>
        <v>873</v>
      </c>
      <c r="V12" s="38">
        <f t="shared" si="2"/>
        <v>873</v>
      </c>
      <c r="W12" s="38">
        <v>873</v>
      </c>
      <c r="X12" s="38">
        <v>0</v>
      </c>
      <c r="Y12" s="38">
        <f>W12-X12</f>
        <v>873</v>
      </c>
      <c r="Z12" s="53">
        <v>0.3</v>
      </c>
      <c r="AA12" s="54">
        <f>(Y12*Z12)/100</f>
        <v>2.6189999999999998</v>
      </c>
      <c r="AB12" s="71" t="s">
        <v>63</v>
      </c>
    </row>
    <row r="13" spans="1:28" ht="24" customHeight="1" x14ac:dyDescent="0.55000000000000004">
      <c r="A13" s="44">
        <v>2</v>
      </c>
      <c r="B13" s="45" t="s">
        <v>32</v>
      </c>
      <c r="C13" s="46" t="s">
        <v>251</v>
      </c>
      <c r="D13" s="47">
        <v>10</v>
      </c>
      <c r="E13" s="47">
        <v>0</v>
      </c>
      <c r="F13" s="48">
        <v>59</v>
      </c>
      <c r="G13" s="47" t="s">
        <v>38</v>
      </c>
      <c r="H13" s="49">
        <v>4059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0</v>
      </c>
      <c r="W13" s="38">
        <f>V13</f>
        <v>0</v>
      </c>
      <c r="X13" s="38">
        <f>IF(V13&lt;50000000,V13,50000000)</f>
        <v>0</v>
      </c>
      <c r="Y13" s="38">
        <f>W13-X13</f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24</v>
      </c>
      <c r="P11" s="40">
        <v>100</v>
      </c>
      <c r="Q11" s="41">
        <v>250</v>
      </c>
      <c r="R11" s="38">
        <f t="shared" ref="R11:R41" si="1">O11*Q11</f>
        <v>6000</v>
      </c>
      <c r="S11" s="37">
        <v>3</v>
      </c>
      <c r="T11" s="37">
        <v>3</v>
      </c>
      <c r="U11" s="37">
        <f>R11-(R11*T11)/100</f>
        <v>5820</v>
      </c>
      <c r="V11" s="38">
        <f t="shared" ref="V11:V41" si="2">J11+U11</f>
        <v>5820</v>
      </c>
      <c r="W11" s="37">
        <v>5820</v>
      </c>
      <c r="X11" s="37">
        <v>0</v>
      </c>
      <c r="Y11" s="37">
        <f>W11-X11</f>
        <v>5820</v>
      </c>
      <c r="Z11" s="42">
        <v>0.3</v>
      </c>
      <c r="AA11" s="43">
        <f>(Y11*Z11)/100</f>
        <v>17.46</v>
      </c>
      <c r="AB11" s="94" t="s">
        <v>63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255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54</v>
      </c>
      <c r="P11" s="40">
        <v>100</v>
      </c>
      <c r="Q11" s="41">
        <v>130</v>
      </c>
      <c r="R11" s="38">
        <f t="shared" ref="R11:R41" si="1">O11*Q11</f>
        <v>7020</v>
      </c>
      <c r="S11" s="37">
        <v>3</v>
      </c>
      <c r="T11" s="37">
        <v>3</v>
      </c>
      <c r="U11" s="37">
        <f>R11-(R11*T11)/100</f>
        <v>6809.4</v>
      </c>
      <c r="V11" s="38">
        <f t="shared" ref="V11:V41" si="2">J11+U11</f>
        <v>6809.4</v>
      </c>
      <c r="W11" s="37">
        <v>6809</v>
      </c>
      <c r="X11" s="37">
        <v>0</v>
      </c>
      <c r="Y11" s="37">
        <f>W11-X11</f>
        <v>6809</v>
      </c>
      <c r="Z11" s="42">
        <v>0.3</v>
      </c>
      <c r="AA11" s="43">
        <f>(Y11*Z11)/100</f>
        <v>20.427</v>
      </c>
      <c r="AB11" s="94" t="s">
        <v>85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30</v>
      </c>
      <c r="P11" s="40">
        <v>100</v>
      </c>
      <c r="Q11" s="41">
        <v>100</v>
      </c>
      <c r="R11" s="38">
        <f t="shared" ref="R11:R41" si="1">O11*Q11</f>
        <v>3000</v>
      </c>
      <c r="S11" s="37">
        <v>3</v>
      </c>
      <c r="T11" s="37">
        <v>3</v>
      </c>
      <c r="U11" s="37">
        <f>R11-(R11*T11)/100</f>
        <v>2910</v>
      </c>
      <c r="V11" s="38">
        <f t="shared" ref="V11:V41" si="2">J11+U11</f>
        <v>2910</v>
      </c>
      <c r="W11" s="37">
        <v>2910</v>
      </c>
      <c r="X11" s="37">
        <v>0</v>
      </c>
      <c r="Y11" s="37">
        <f>W11-X11</f>
        <v>2910</v>
      </c>
      <c r="Z11" s="42">
        <v>0.3</v>
      </c>
      <c r="AA11" s="43">
        <f>(Y11*Z11)/100</f>
        <v>8.73</v>
      </c>
      <c r="AB11" s="94" t="s">
        <v>85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24</v>
      </c>
      <c r="P11" s="40">
        <v>72.727272727272734</v>
      </c>
      <c r="Q11" s="41">
        <v>140</v>
      </c>
      <c r="R11" s="38">
        <f t="shared" ref="R11:R41" si="1">O11*Q11</f>
        <v>3360</v>
      </c>
      <c r="S11" s="37">
        <v>3</v>
      </c>
      <c r="T11" s="37">
        <v>3</v>
      </c>
      <c r="U11" s="37">
        <f>R11-(R11*T11)/100</f>
        <v>3259.2</v>
      </c>
      <c r="V11" s="38">
        <f t="shared" ref="V11:V41" si="2">J11+U11</f>
        <v>3259.2</v>
      </c>
      <c r="W11" s="37">
        <v>3259</v>
      </c>
      <c r="X11" s="37">
        <v>0</v>
      </c>
      <c r="Y11" s="37">
        <f>W11-X11</f>
        <v>3259</v>
      </c>
      <c r="Z11" s="42">
        <v>0.3</v>
      </c>
      <c r="AA11" s="43">
        <f>(Y11*Z11)/100</f>
        <v>9.7769999999999992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2</v>
      </c>
      <c r="L12" s="38" t="s">
        <v>147</v>
      </c>
      <c r="M12" s="38" t="s">
        <v>36</v>
      </c>
      <c r="N12" s="38">
        <v>3</v>
      </c>
      <c r="O12" s="51">
        <v>9</v>
      </c>
      <c r="P12" s="51">
        <v>27.27272727272727</v>
      </c>
      <c r="Q12" s="52">
        <v>140</v>
      </c>
      <c r="R12" s="38">
        <f t="shared" si="1"/>
        <v>1260</v>
      </c>
      <c r="S12" s="38">
        <v>3</v>
      </c>
      <c r="T12" s="38">
        <v>3</v>
      </c>
      <c r="U12" s="38">
        <f>R12-(R12*T12)/100</f>
        <v>1222.2</v>
      </c>
      <c r="V12" s="38">
        <f t="shared" si="2"/>
        <v>1222.2</v>
      </c>
      <c r="W12" s="38">
        <v>1222</v>
      </c>
      <c r="X12" s="38">
        <v>0</v>
      </c>
      <c r="Y12" s="38">
        <f>W12-X12</f>
        <v>1222</v>
      </c>
      <c r="Z12" s="53">
        <v>0.3</v>
      </c>
      <c r="AA12" s="54">
        <f>(Y12*Z12)/100</f>
        <v>3.6659999999999995</v>
      </c>
      <c r="AB12" s="71" t="s">
        <v>189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262</v>
      </c>
      <c r="M11" s="37" t="s">
        <v>36</v>
      </c>
      <c r="N11" s="37">
        <v>3</v>
      </c>
      <c r="O11" s="40">
        <v>72</v>
      </c>
      <c r="P11" s="40">
        <v>100</v>
      </c>
      <c r="Q11" s="41">
        <v>250</v>
      </c>
      <c r="R11" s="38">
        <f t="shared" ref="R11:R41" si="1">O11*Q11</f>
        <v>18000</v>
      </c>
      <c r="S11" s="37">
        <v>3</v>
      </c>
      <c r="T11" s="37">
        <v>3</v>
      </c>
      <c r="U11" s="37">
        <f>R11-(R11*T11)/100</f>
        <v>17460</v>
      </c>
      <c r="V11" s="38">
        <f t="shared" ref="V11:V41" si="2">J11+U11</f>
        <v>17460</v>
      </c>
      <c r="W11" s="37">
        <v>17460</v>
      </c>
      <c r="X11" s="37"/>
      <c r="Y11" s="37">
        <f>W11-X11</f>
        <v>17460</v>
      </c>
      <c r="Z11" s="42">
        <v>0.3</v>
      </c>
      <c r="AA11" s="43">
        <f>(Y11*Z11)/100</f>
        <v>52.38</v>
      </c>
      <c r="AB11" s="94" t="s">
        <v>263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265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221</v>
      </c>
      <c r="M11" s="37" t="s">
        <v>36</v>
      </c>
      <c r="N11" s="37">
        <v>3</v>
      </c>
      <c r="O11" s="40">
        <v>120</v>
      </c>
      <c r="P11" s="40">
        <v>100</v>
      </c>
      <c r="Q11" s="41">
        <v>250</v>
      </c>
      <c r="R11" s="38">
        <f t="shared" ref="R11:R41" si="1">O11*Q11</f>
        <v>30000</v>
      </c>
      <c r="S11" s="37">
        <v>3</v>
      </c>
      <c r="T11" s="37">
        <v>3</v>
      </c>
      <c r="U11" s="37">
        <f>R11-(R11*T11)/100</f>
        <v>29100</v>
      </c>
      <c r="V11" s="38">
        <f t="shared" ref="V11:V41" si="2">J11+U11</f>
        <v>29100</v>
      </c>
      <c r="W11" s="37">
        <v>29100</v>
      </c>
      <c r="X11" s="37"/>
      <c r="Y11" s="37">
        <f>W11-X11</f>
        <v>29100</v>
      </c>
      <c r="Z11" s="42">
        <v>0.3</v>
      </c>
      <c r="AA11" s="43">
        <f>(Y11*Z11)/100</f>
        <v>87.3</v>
      </c>
      <c r="AB11" s="94" t="s">
        <v>140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36</v>
      </c>
      <c r="P11" s="40">
        <v>100</v>
      </c>
      <c r="Q11" s="41">
        <v>250</v>
      </c>
      <c r="R11" s="38">
        <f t="shared" ref="R11:R41" si="1">O11*Q11</f>
        <v>9000</v>
      </c>
      <c r="S11" s="37">
        <v>3</v>
      </c>
      <c r="T11" s="37">
        <v>3</v>
      </c>
      <c r="U11" s="37">
        <f>R11-(R11*T11)/100</f>
        <v>8730</v>
      </c>
      <c r="V11" s="38">
        <f t="shared" ref="V11:V41" si="2">J11+U11</f>
        <v>8730</v>
      </c>
      <c r="W11" s="37">
        <v>8730</v>
      </c>
      <c r="X11" s="37"/>
      <c r="Y11" s="37">
        <f>W11-X11</f>
        <v>8730</v>
      </c>
      <c r="Z11" s="42">
        <v>0.3</v>
      </c>
      <c r="AA11" s="43">
        <f>(Y11*Z11)/100</f>
        <v>26.19</v>
      </c>
      <c r="AB11" s="94" t="s">
        <v>268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271</v>
      </c>
      <c r="D11" s="34">
        <v>1</v>
      </c>
      <c r="E11" s="34">
        <v>2</v>
      </c>
      <c r="F11" s="35">
        <v>31</v>
      </c>
      <c r="G11" s="34" t="s">
        <v>84</v>
      </c>
      <c r="H11" s="36">
        <v>631</v>
      </c>
      <c r="I11" s="37">
        <v>200</v>
      </c>
      <c r="J11" s="38">
        <f t="shared" ref="J11:J38" si="0">H11*I11</f>
        <v>126200</v>
      </c>
      <c r="K11" s="39">
        <v>1</v>
      </c>
      <c r="L11" s="37" t="s">
        <v>50</v>
      </c>
      <c r="M11" s="37" t="s">
        <v>36</v>
      </c>
      <c r="N11" s="37">
        <v>3</v>
      </c>
      <c r="O11" s="40">
        <v>80</v>
      </c>
      <c r="P11" s="40">
        <v>100</v>
      </c>
      <c r="Q11" s="41">
        <v>200</v>
      </c>
      <c r="R11" s="38">
        <f t="shared" ref="R11:R38" si="1">O11*Q11</f>
        <v>16000</v>
      </c>
      <c r="S11" s="37">
        <v>3</v>
      </c>
      <c r="T11" s="37">
        <v>3</v>
      </c>
      <c r="U11" s="37">
        <f t="shared" ref="U11:U13" si="2">R11-(R11*T11)/100</f>
        <v>15520</v>
      </c>
      <c r="V11" s="38">
        <f t="shared" ref="V11:V38" si="3">J11+U11</f>
        <v>141720</v>
      </c>
      <c r="W11" s="37">
        <v>15520</v>
      </c>
      <c r="X11" s="37">
        <v>0</v>
      </c>
      <c r="Y11" s="37">
        <f t="shared" ref="Y11:Y13" si="4">W11-X11</f>
        <v>15520</v>
      </c>
      <c r="Z11" s="42">
        <v>0.3</v>
      </c>
      <c r="AA11" s="43">
        <f t="shared" ref="AA11:AA13" si="5">(Y11*Z11)/100</f>
        <v>46.56</v>
      </c>
      <c r="AB11" s="94" t="s">
        <v>85</v>
      </c>
    </row>
    <row r="12" spans="1:28" ht="24" customHeight="1" x14ac:dyDescent="0.55000000000000004">
      <c r="A12" s="44">
        <v>2</v>
      </c>
      <c r="B12" s="45" t="s">
        <v>32</v>
      </c>
      <c r="C12" s="46" t="s">
        <v>272</v>
      </c>
      <c r="D12" s="47">
        <v>7</v>
      </c>
      <c r="E12" s="47">
        <v>0</v>
      </c>
      <c r="F12" s="48">
        <v>0</v>
      </c>
      <c r="G12" s="47" t="s">
        <v>38</v>
      </c>
      <c r="H12" s="49">
        <v>2800</v>
      </c>
      <c r="I12" s="38">
        <v>60</v>
      </c>
      <c r="J12" s="38">
        <f t="shared" si="0"/>
        <v>168000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168000</v>
      </c>
      <c r="W12" s="38">
        <f>V12</f>
        <v>168000</v>
      </c>
      <c r="X12" s="38">
        <f>IF(V12&lt;50000000,V12,50000000)</f>
        <v>168000</v>
      </c>
      <c r="Y12" s="38">
        <f t="shared" si="4"/>
        <v>0</v>
      </c>
      <c r="Z12" s="53">
        <v>0.01</v>
      </c>
      <c r="AA12" s="54">
        <f t="shared" si="5"/>
        <v>0</v>
      </c>
      <c r="AB12" s="71"/>
    </row>
    <row r="13" spans="1:28" ht="24" customHeight="1" x14ac:dyDescent="0.55000000000000004">
      <c r="A13" s="44">
        <v>3</v>
      </c>
      <c r="B13" s="45" t="s">
        <v>32</v>
      </c>
      <c r="C13" s="46" t="s">
        <v>273</v>
      </c>
      <c r="D13" s="47">
        <v>13</v>
      </c>
      <c r="E13" s="47">
        <v>2</v>
      </c>
      <c r="F13" s="48">
        <v>42</v>
      </c>
      <c r="G13" s="47" t="s">
        <v>38</v>
      </c>
      <c r="H13" s="49">
        <v>5442</v>
      </c>
      <c r="I13" s="38">
        <v>80</v>
      </c>
      <c r="J13" s="38">
        <f t="shared" si="0"/>
        <v>435360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435360</v>
      </c>
      <c r="W13" s="38">
        <f>V13</f>
        <v>435360</v>
      </c>
      <c r="X13" s="38">
        <f>IF(V13&lt;50000000,V13,50000000)</f>
        <v>435360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55"/>
      <c r="B14" s="56"/>
      <c r="C14" s="57"/>
      <c r="D14" s="58"/>
      <c r="E14" s="58"/>
      <c r="F14" s="59"/>
      <c r="G14" s="56"/>
      <c r="H14" s="60"/>
      <c r="I14" s="61"/>
      <c r="J14" s="38">
        <f t="shared" si="0"/>
        <v>0</v>
      </c>
      <c r="K14" s="62"/>
      <c r="L14" s="63"/>
      <c r="M14" s="63"/>
      <c r="N14" s="63"/>
      <c r="O14" s="64"/>
      <c r="P14" s="64"/>
      <c r="Q14" s="65"/>
      <c r="R14" s="38">
        <f t="shared" si="1"/>
        <v>0</v>
      </c>
      <c r="S14" s="66"/>
      <c r="T14" s="63"/>
      <c r="U14" s="63"/>
      <c r="V14" s="38">
        <f t="shared" si="3"/>
        <v>0</v>
      </c>
      <c r="W14" s="63"/>
      <c r="X14" s="63"/>
      <c r="Y14" s="63"/>
      <c r="Z14" s="67"/>
      <c r="AA14" s="68"/>
      <c r="AB14" s="71"/>
    </row>
    <row r="15" spans="1:28" ht="24" customHeight="1" x14ac:dyDescent="0.55000000000000004">
      <c r="A15" s="55"/>
      <c r="B15" s="56"/>
      <c r="C15" s="69"/>
      <c r="D15" s="69"/>
      <c r="E15" s="69"/>
      <c r="F15" s="70"/>
      <c r="G15" s="71"/>
      <c r="H15" s="72"/>
      <c r="I15" s="66"/>
      <c r="J15" s="38">
        <f t="shared" si="0"/>
        <v>0</v>
      </c>
      <c r="K15" s="62"/>
      <c r="L15" s="63"/>
      <c r="M15" s="66"/>
      <c r="N15" s="66"/>
      <c r="O15" s="64"/>
      <c r="P15" s="64"/>
      <c r="Q15" s="73"/>
      <c r="R15" s="38">
        <f t="shared" si="1"/>
        <v>0</v>
      </c>
      <c r="S15" s="66"/>
      <c r="T15" s="66"/>
      <c r="U15" s="66"/>
      <c r="V15" s="38">
        <f t="shared" si="3"/>
        <v>0</v>
      </c>
      <c r="W15" s="63"/>
      <c r="X15" s="66"/>
      <c r="Y15" s="66"/>
      <c r="Z15" s="70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68"/>
      <c r="I16" s="71"/>
      <c r="J16" s="38">
        <f t="shared" si="0"/>
        <v>0</v>
      </c>
      <c r="K16" s="74"/>
      <c r="L16" s="71"/>
      <c r="M16" s="71"/>
      <c r="N16" s="71"/>
      <c r="O16" s="70"/>
      <c r="P16" s="70"/>
      <c r="Q16" s="75"/>
      <c r="R16" s="38">
        <f t="shared" si="1"/>
        <v>0</v>
      </c>
      <c r="S16" s="71"/>
      <c r="T16" s="71"/>
      <c r="U16" s="71"/>
      <c r="V16" s="38">
        <f t="shared" si="3"/>
        <v>0</v>
      </c>
      <c r="W16" s="71"/>
      <c r="X16" s="71"/>
      <c r="Y16" s="71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76"/>
      <c r="B38" s="77"/>
      <c r="C38" s="78"/>
      <c r="D38" s="78"/>
      <c r="E38" s="78"/>
      <c r="F38" s="79"/>
      <c r="G38" s="80"/>
      <c r="H38" s="81"/>
      <c r="I38" s="80"/>
      <c r="J38" s="82">
        <f t="shared" si="0"/>
        <v>0</v>
      </c>
      <c r="K38" s="83"/>
      <c r="L38" s="80"/>
      <c r="M38" s="80"/>
      <c r="N38" s="80"/>
      <c r="O38" s="79"/>
      <c r="P38" s="79"/>
      <c r="Q38" s="84"/>
      <c r="R38" s="82">
        <f t="shared" si="1"/>
        <v>0</v>
      </c>
      <c r="S38" s="80"/>
      <c r="T38" s="80"/>
      <c r="U38" s="80"/>
      <c r="V38" s="82">
        <f t="shared" si="3"/>
        <v>0</v>
      </c>
      <c r="W38" s="80"/>
      <c r="X38" s="80"/>
      <c r="Y38" s="80"/>
      <c r="Z38" s="79"/>
      <c r="AA38" s="81"/>
      <c r="AB38" s="80"/>
    </row>
    <row r="39" spans="1:28" ht="24" customHeight="1" x14ac:dyDescent="0.55000000000000004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 t="s">
        <v>41</v>
      </c>
      <c r="B40" s="90"/>
      <c r="C40" s="89" t="s">
        <v>42</v>
      </c>
      <c r="D40" s="85"/>
      <c r="E40" s="85"/>
      <c r="F40" s="89"/>
      <c r="G40" s="89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/>
      <c r="B41" s="90"/>
      <c r="C41" s="89" t="s">
        <v>43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44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45</v>
      </c>
      <c r="D43" s="85"/>
      <c r="E43" s="85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91"/>
      <c r="B44" s="91"/>
      <c r="C44" s="91" t="s">
        <v>46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17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7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activeCell="A4" sqref="A4:Z4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67</v>
      </c>
      <c r="D11" s="34">
        <v>0</v>
      </c>
      <c r="E11" s="34">
        <v>0</v>
      </c>
      <c r="F11" s="35">
        <v>53</v>
      </c>
      <c r="G11" s="34" t="s">
        <v>68</v>
      </c>
      <c r="H11" s="36">
        <v>53</v>
      </c>
      <c r="I11" s="37"/>
      <c r="J11" s="38">
        <f t="shared" ref="J11:J41" si="0">H11*I11</f>
        <v>0</v>
      </c>
      <c r="K11" s="39">
        <v>1</v>
      </c>
      <c r="L11" s="37" t="s">
        <v>69</v>
      </c>
      <c r="M11" s="37" t="s">
        <v>36</v>
      </c>
      <c r="N11" s="37">
        <v>2</v>
      </c>
      <c r="O11" s="40">
        <v>72</v>
      </c>
      <c r="P11" s="40">
        <v>300</v>
      </c>
      <c r="Q11" s="41">
        <v>300</v>
      </c>
      <c r="R11" s="38">
        <f t="shared" ref="R11:R41" si="1">O11*Q11</f>
        <v>21600</v>
      </c>
      <c r="S11" s="37">
        <v>10</v>
      </c>
      <c r="T11" s="37">
        <v>10</v>
      </c>
      <c r="U11" s="37">
        <f>R11-(R11*T11)/100</f>
        <v>19440</v>
      </c>
      <c r="V11" s="38">
        <f t="shared" ref="V11:V41" si="2">J11+U11</f>
        <v>19440</v>
      </c>
      <c r="W11" s="37">
        <v>19400</v>
      </c>
      <c r="X11" s="37">
        <f>IF(W11&lt;10000000,W11,10000000)</f>
        <v>19400</v>
      </c>
      <c r="Y11" s="37">
        <f>W11-X11</f>
        <v>0</v>
      </c>
      <c r="Z11" s="42">
        <v>0.02</v>
      </c>
      <c r="AA11" s="43">
        <f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24</v>
      </c>
      <c r="P12" s="51">
        <v>100</v>
      </c>
      <c r="Q12" s="52">
        <v>300</v>
      </c>
      <c r="R12" s="38">
        <f t="shared" si="1"/>
        <v>7200</v>
      </c>
      <c r="S12" s="38">
        <v>3</v>
      </c>
      <c r="T12" s="38">
        <v>3</v>
      </c>
      <c r="U12" s="38">
        <f>R12-(R12*T12)/100</f>
        <v>6984</v>
      </c>
      <c r="V12" s="38">
        <f t="shared" si="2"/>
        <v>6984</v>
      </c>
      <c r="W12" s="38">
        <v>6984</v>
      </c>
      <c r="X12" s="38">
        <v>0</v>
      </c>
      <c r="Y12" s="38">
        <f>W12-X12</f>
        <v>6984</v>
      </c>
      <c r="Z12" s="53">
        <v>0.3</v>
      </c>
      <c r="AA12" s="54">
        <f>(Y12*Z12)/100</f>
        <v>20.951999999999998</v>
      </c>
      <c r="AB12" s="71" t="s">
        <v>71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276</v>
      </c>
      <c r="D11" s="34">
        <v>0</v>
      </c>
      <c r="E11" s="34">
        <v>0</v>
      </c>
      <c r="F11" s="35">
        <v>95</v>
      </c>
      <c r="G11" s="34" t="s">
        <v>68</v>
      </c>
      <c r="H11" s="36">
        <v>95</v>
      </c>
      <c r="I11" s="37">
        <v>200</v>
      </c>
      <c r="J11" s="38">
        <f t="shared" ref="J11:J41" si="0">H11*I11</f>
        <v>19000</v>
      </c>
      <c r="K11" s="39">
        <v>1</v>
      </c>
      <c r="L11" s="37" t="s">
        <v>35</v>
      </c>
      <c r="M11" s="37" t="s">
        <v>36</v>
      </c>
      <c r="N11" s="37">
        <v>2</v>
      </c>
      <c r="O11" s="40">
        <v>106</v>
      </c>
      <c r="P11" s="40">
        <v>1177.7777777777781</v>
      </c>
      <c r="Q11" s="41">
        <v>200</v>
      </c>
      <c r="R11" s="38">
        <f t="shared" ref="R11:R41" si="1">O11*Q11</f>
        <v>21200</v>
      </c>
      <c r="S11" s="37">
        <v>10</v>
      </c>
      <c r="T11" s="37">
        <v>10</v>
      </c>
      <c r="U11" s="37">
        <f>R11-(R11*T11)/100</f>
        <v>19080</v>
      </c>
      <c r="V11" s="38">
        <f t="shared" ref="V11:V41" si="2">J11+U11</f>
        <v>38080</v>
      </c>
      <c r="W11" s="37">
        <v>38080</v>
      </c>
      <c r="X11" s="37">
        <v>20000000</v>
      </c>
      <c r="Y11" s="37"/>
      <c r="Z11" s="42">
        <v>0.02</v>
      </c>
      <c r="AA11" s="43">
        <f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9</v>
      </c>
      <c r="P12" s="51">
        <v>100</v>
      </c>
      <c r="Q12" s="52">
        <v>200</v>
      </c>
      <c r="R12" s="38">
        <f t="shared" si="1"/>
        <v>1800</v>
      </c>
      <c r="S12" s="38">
        <v>3</v>
      </c>
      <c r="T12" s="38">
        <v>3</v>
      </c>
      <c r="U12" s="38">
        <f>R12-(R12*T12)/100</f>
        <v>1746</v>
      </c>
      <c r="V12" s="38">
        <f t="shared" si="2"/>
        <v>1746</v>
      </c>
      <c r="W12" s="38">
        <v>1746</v>
      </c>
      <c r="X12" s="38">
        <v>0</v>
      </c>
      <c r="Y12" s="38">
        <f>W12-X12</f>
        <v>1746</v>
      </c>
      <c r="Z12" s="53">
        <v>0.3</v>
      </c>
      <c r="AA12" s="54">
        <f>(Y12*Z12)/100</f>
        <v>5.2379999999999995</v>
      </c>
      <c r="AB12" s="71" t="s">
        <v>63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279</v>
      </c>
      <c r="D11" s="34">
        <v>1</v>
      </c>
      <c r="E11" s="34">
        <v>1</v>
      </c>
      <c r="F11" s="35">
        <v>54</v>
      </c>
      <c r="G11" s="34" t="s">
        <v>180</v>
      </c>
      <c r="H11" s="36">
        <v>554</v>
      </c>
      <c r="I11" s="37">
        <v>200</v>
      </c>
      <c r="J11" s="38">
        <f t="shared" ref="J11:J38" si="0">H11*I11</f>
        <v>110800</v>
      </c>
      <c r="K11" s="39">
        <v>1</v>
      </c>
      <c r="L11" s="37" t="s">
        <v>69</v>
      </c>
      <c r="M11" s="37" t="s">
        <v>36</v>
      </c>
      <c r="N11" s="37">
        <v>2</v>
      </c>
      <c r="O11" s="40">
        <v>90</v>
      </c>
      <c r="P11" s="40">
        <v>140.625</v>
      </c>
      <c r="Q11" s="41">
        <v>200</v>
      </c>
      <c r="R11" s="38">
        <f t="shared" ref="R11:R38" si="1">O11*Q11</f>
        <v>18000</v>
      </c>
      <c r="S11" s="37">
        <v>10</v>
      </c>
      <c r="T11" s="37">
        <v>10</v>
      </c>
      <c r="U11" s="37">
        <f t="shared" ref="U11:U14" si="2">R11-(R11*T11)/100</f>
        <v>16200</v>
      </c>
      <c r="V11" s="38">
        <f t="shared" ref="V11:V38" si="3">J11+U11</f>
        <v>127000</v>
      </c>
      <c r="W11" s="37">
        <v>127000</v>
      </c>
      <c r="X11" s="37">
        <v>20000000</v>
      </c>
      <c r="Y11" s="37"/>
      <c r="Z11" s="42">
        <v>0.02</v>
      </c>
      <c r="AA11" s="43">
        <f t="shared" ref="AA11:AA14" si="4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50</v>
      </c>
      <c r="M12" s="38" t="s">
        <v>36</v>
      </c>
      <c r="N12" s="38">
        <v>3</v>
      </c>
      <c r="O12" s="51">
        <v>64</v>
      </c>
      <c r="P12" s="51">
        <v>100</v>
      </c>
      <c r="Q12" s="52">
        <v>200</v>
      </c>
      <c r="R12" s="38">
        <f t="shared" si="1"/>
        <v>12800</v>
      </c>
      <c r="S12" s="38">
        <v>3</v>
      </c>
      <c r="T12" s="38">
        <v>3</v>
      </c>
      <c r="U12" s="38">
        <f t="shared" si="2"/>
        <v>12416</v>
      </c>
      <c r="V12" s="38">
        <f t="shared" si="3"/>
        <v>12416</v>
      </c>
      <c r="W12" s="38">
        <v>12416</v>
      </c>
      <c r="X12" s="38">
        <v>0</v>
      </c>
      <c r="Y12" s="38">
        <f t="shared" ref="Y12" si="5">W12-X12</f>
        <v>12416</v>
      </c>
      <c r="Z12" s="53">
        <v>0.3</v>
      </c>
      <c r="AA12" s="54">
        <f t="shared" si="4"/>
        <v>37.247999999999998</v>
      </c>
      <c r="AB12" s="71" t="s">
        <v>85</v>
      </c>
    </row>
    <row r="13" spans="1:28" ht="24" customHeight="1" x14ac:dyDescent="0.55000000000000004">
      <c r="A13" s="44">
        <v>2</v>
      </c>
      <c r="B13" s="45" t="s">
        <v>32</v>
      </c>
      <c r="C13" s="46" t="s">
        <v>280</v>
      </c>
      <c r="D13" s="47">
        <v>19</v>
      </c>
      <c r="E13" s="47">
        <v>1</v>
      </c>
      <c r="F13" s="48">
        <v>2</v>
      </c>
      <c r="G13" s="47"/>
      <c r="H13" s="49">
        <v>7702</v>
      </c>
      <c r="I13" s="38">
        <v>80</v>
      </c>
      <c r="J13" s="38">
        <f t="shared" si="0"/>
        <v>616160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616160</v>
      </c>
      <c r="W13" s="38">
        <f>V13</f>
        <v>616160</v>
      </c>
      <c r="X13" s="38">
        <v>20000000</v>
      </c>
      <c r="Y13" s="38"/>
      <c r="Z13" s="53">
        <v>0.01</v>
      </c>
      <c r="AA13" s="54">
        <f t="shared" si="4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281</v>
      </c>
      <c r="D14" s="47">
        <v>0</v>
      </c>
      <c r="E14" s="47">
        <v>3</v>
      </c>
      <c r="F14" s="48">
        <v>15</v>
      </c>
      <c r="G14" s="47" t="s">
        <v>38</v>
      </c>
      <c r="H14" s="49">
        <v>315</v>
      </c>
      <c r="I14" s="38">
        <v>200</v>
      </c>
      <c r="J14" s="38">
        <f t="shared" si="0"/>
        <v>63000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63000</v>
      </c>
      <c r="W14" s="38">
        <f>V14</f>
        <v>63000</v>
      </c>
      <c r="X14" s="38">
        <v>20000000</v>
      </c>
      <c r="Y14" s="38"/>
      <c r="Z14" s="53">
        <v>0.01</v>
      </c>
      <c r="AA14" s="54">
        <f t="shared" si="4"/>
        <v>0</v>
      </c>
      <c r="AB14" s="71"/>
    </row>
    <row r="15" spans="1:28" ht="24" customHeight="1" x14ac:dyDescent="0.55000000000000004">
      <c r="A15" s="55"/>
      <c r="B15" s="56"/>
      <c r="C15" s="69"/>
      <c r="D15" s="69"/>
      <c r="E15" s="69"/>
      <c r="F15" s="70"/>
      <c r="G15" s="71"/>
      <c r="H15" s="72"/>
      <c r="I15" s="66"/>
      <c r="J15" s="38">
        <f t="shared" si="0"/>
        <v>0</v>
      </c>
      <c r="K15" s="62"/>
      <c r="L15" s="63"/>
      <c r="M15" s="66"/>
      <c r="N15" s="66"/>
      <c r="O15" s="64"/>
      <c r="P15" s="64"/>
      <c r="Q15" s="73"/>
      <c r="R15" s="38">
        <f t="shared" si="1"/>
        <v>0</v>
      </c>
      <c r="S15" s="66"/>
      <c r="T15" s="66"/>
      <c r="U15" s="66"/>
      <c r="V15" s="38">
        <f t="shared" si="3"/>
        <v>0</v>
      </c>
      <c r="W15" s="63"/>
      <c r="X15" s="66"/>
      <c r="Y15" s="66"/>
      <c r="Z15" s="70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68"/>
      <c r="I16" s="71"/>
      <c r="J16" s="38">
        <f t="shared" si="0"/>
        <v>0</v>
      </c>
      <c r="K16" s="74"/>
      <c r="L16" s="71"/>
      <c r="M16" s="71"/>
      <c r="N16" s="71"/>
      <c r="O16" s="70"/>
      <c r="P16" s="70"/>
      <c r="Q16" s="75"/>
      <c r="R16" s="38">
        <f t="shared" si="1"/>
        <v>0</v>
      </c>
      <c r="S16" s="71"/>
      <c r="T16" s="71"/>
      <c r="U16" s="71"/>
      <c r="V16" s="38">
        <f t="shared" si="3"/>
        <v>0</v>
      </c>
      <c r="W16" s="71"/>
      <c r="X16" s="71"/>
      <c r="Y16" s="71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76"/>
      <c r="B38" s="77"/>
      <c r="C38" s="78"/>
      <c r="D38" s="78"/>
      <c r="E38" s="78"/>
      <c r="F38" s="79"/>
      <c r="G38" s="80"/>
      <c r="H38" s="81"/>
      <c r="I38" s="80"/>
      <c r="J38" s="82">
        <f t="shared" si="0"/>
        <v>0</v>
      </c>
      <c r="K38" s="83"/>
      <c r="L38" s="80"/>
      <c r="M38" s="80"/>
      <c r="N38" s="80"/>
      <c r="O38" s="79"/>
      <c r="P38" s="79"/>
      <c r="Q38" s="84"/>
      <c r="R38" s="82">
        <f t="shared" si="1"/>
        <v>0</v>
      </c>
      <c r="S38" s="80"/>
      <c r="T38" s="80"/>
      <c r="U38" s="80"/>
      <c r="V38" s="82">
        <f t="shared" si="3"/>
        <v>0</v>
      </c>
      <c r="W38" s="80"/>
      <c r="X38" s="80"/>
      <c r="Y38" s="80"/>
      <c r="Z38" s="79"/>
      <c r="AA38" s="81"/>
      <c r="AB38" s="80"/>
    </row>
    <row r="39" spans="1:28" ht="24" customHeight="1" x14ac:dyDescent="0.55000000000000004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 t="s">
        <v>41</v>
      </c>
      <c r="B40" s="90"/>
      <c r="C40" s="89" t="s">
        <v>42</v>
      </c>
      <c r="D40" s="85"/>
      <c r="E40" s="85"/>
      <c r="F40" s="89"/>
      <c r="G40" s="89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/>
      <c r="B41" s="90"/>
      <c r="C41" s="89" t="s">
        <v>43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44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45</v>
      </c>
      <c r="D43" s="85"/>
      <c r="E43" s="85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91"/>
      <c r="B44" s="91"/>
      <c r="C44" s="91" t="s">
        <v>46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17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7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283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284</v>
      </c>
      <c r="D11" s="34">
        <v>0</v>
      </c>
      <c r="E11" s="34">
        <v>0</v>
      </c>
      <c r="F11" s="35">
        <v>87</v>
      </c>
      <c r="G11" s="34" t="s">
        <v>68</v>
      </c>
      <c r="H11" s="36">
        <v>87</v>
      </c>
      <c r="I11" s="37">
        <v>60</v>
      </c>
      <c r="J11" s="38">
        <f t="shared" ref="J11:J39" si="0">H11*I11</f>
        <v>5220</v>
      </c>
      <c r="K11" s="39">
        <v>1</v>
      </c>
      <c r="L11" s="37" t="s">
        <v>69</v>
      </c>
      <c r="M11" s="37" t="s">
        <v>36</v>
      </c>
      <c r="N11" s="37">
        <v>2</v>
      </c>
      <c r="O11" s="40">
        <v>45</v>
      </c>
      <c r="P11" s="40">
        <v>500</v>
      </c>
      <c r="Q11" s="41">
        <v>60</v>
      </c>
      <c r="R11" s="38">
        <f t="shared" ref="R11:R39" si="1">O11*Q11</f>
        <v>2700</v>
      </c>
      <c r="S11" s="37">
        <v>10</v>
      </c>
      <c r="T11" s="37">
        <v>10</v>
      </c>
      <c r="U11" s="37">
        <f t="shared" ref="U11:U14" si="2">R11-(R11*T11)/100</f>
        <v>2430</v>
      </c>
      <c r="V11" s="38">
        <f t="shared" ref="V11:V39" si="3">J11+U11</f>
        <v>7650</v>
      </c>
      <c r="W11" s="37">
        <v>7650</v>
      </c>
      <c r="X11" s="37">
        <f>IF(W11&lt;10000000,W11,10000000)</f>
        <v>7650</v>
      </c>
      <c r="Y11" s="37">
        <f t="shared" ref="Y11:Y14" si="4">W11-X11</f>
        <v>0</v>
      </c>
      <c r="Z11" s="42">
        <v>0.02</v>
      </c>
      <c r="AA11" s="43">
        <f t="shared" ref="AA11:AA14" si="5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9</v>
      </c>
      <c r="P12" s="51">
        <v>100</v>
      </c>
      <c r="Q12" s="52">
        <v>60</v>
      </c>
      <c r="R12" s="38">
        <f t="shared" si="1"/>
        <v>540</v>
      </c>
      <c r="S12" s="38">
        <v>3</v>
      </c>
      <c r="T12" s="38">
        <v>3</v>
      </c>
      <c r="U12" s="38">
        <f t="shared" si="2"/>
        <v>523.79999999999995</v>
      </c>
      <c r="V12" s="38">
        <f t="shared" si="3"/>
        <v>523.79999999999995</v>
      </c>
      <c r="W12" s="38">
        <v>524</v>
      </c>
      <c r="X12" s="38">
        <v>0</v>
      </c>
      <c r="Y12" s="38">
        <f t="shared" si="4"/>
        <v>524</v>
      </c>
      <c r="Z12" s="53">
        <v>0.3</v>
      </c>
      <c r="AA12" s="54">
        <f t="shared" si="5"/>
        <v>1.5719999999999998</v>
      </c>
      <c r="AB12" s="71" t="s">
        <v>285</v>
      </c>
    </row>
    <row r="13" spans="1:28" ht="24" customHeight="1" x14ac:dyDescent="0.55000000000000004">
      <c r="A13" s="44">
        <v>2</v>
      </c>
      <c r="B13" s="45" t="s">
        <v>32</v>
      </c>
      <c r="C13" s="46" t="s">
        <v>286</v>
      </c>
      <c r="D13" s="47">
        <v>0</v>
      </c>
      <c r="E13" s="47">
        <v>1</v>
      </c>
      <c r="F13" s="48">
        <v>5</v>
      </c>
      <c r="G13" s="47"/>
      <c r="H13" s="49">
        <v>105</v>
      </c>
      <c r="I13" s="38">
        <v>250</v>
      </c>
      <c r="J13" s="38">
        <f t="shared" si="0"/>
        <v>26250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26250</v>
      </c>
      <c r="W13" s="38">
        <f>V13</f>
        <v>26250</v>
      </c>
      <c r="X13" s="38">
        <f>IF(V13&lt;50000000,V13,50000000)</f>
        <v>26250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287</v>
      </c>
      <c r="D14" s="47">
        <v>24</v>
      </c>
      <c r="E14" s="47">
        <v>2</v>
      </c>
      <c r="F14" s="48">
        <v>83</v>
      </c>
      <c r="G14" s="47" t="s">
        <v>38</v>
      </c>
      <c r="H14" s="49">
        <v>9883</v>
      </c>
      <c r="I14" s="38">
        <v>80</v>
      </c>
      <c r="J14" s="38">
        <f t="shared" si="0"/>
        <v>790640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790640</v>
      </c>
      <c r="W14" s="38">
        <f>V14</f>
        <v>790640</v>
      </c>
      <c r="X14" s="38">
        <f>IF(V14&lt;50000000,V14,50000000)</f>
        <v>790640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81"/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288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290</v>
      </c>
      <c r="D11" s="34">
        <v>2</v>
      </c>
      <c r="E11" s="34">
        <v>3</v>
      </c>
      <c r="F11" s="35">
        <v>81</v>
      </c>
      <c r="G11" s="34" t="s">
        <v>84</v>
      </c>
      <c r="H11" s="36">
        <v>1181</v>
      </c>
      <c r="I11" s="37"/>
      <c r="J11" s="38">
        <f t="shared" ref="J11:J41" si="0">H11*I11</f>
        <v>0</v>
      </c>
      <c r="K11" s="39">
        <v>1</v>
      </c>
      <c r="L11" s="37" t="s">
        <v>262</v>
      </c>
      <c r="M11" s="37" t="s">
        <v>36</v>
      </c>
      <c r="N11" s="37">
        <v>3</v>
      </c>
      <c r="O11" s="40">
        <v>30</v>
      </c>
      <c r="P11" s="40">
        <v>100</v>
      </c>
      <c r="Q11" s="41">
        <v>190</v>
      </c>
      <c r="R11" s="38">
        <f t="shared" ref="R11:R41" si="1">O11*Q11</f>
        <v>5700</v>
      </c>
      <c r="S11" s="37">
        <v>3</v>
      </c>
      <c r="T11" s="37">
        <v>3</v>
      </c>
      <c r="U11" s="37">
        <f>R11-(R11*T11)/100</f>
        <v>5529</v>
      </c>
      <c r="V11" s="38">
        <f t="shared" ref="V11:V41" si="2">J11+U11</f>
        <v>5529</v>
      </c>
      <c r="W11" s="37">
        <v>5529</v>
      </c>
      <c r="X11" s="37">
        <v>0</v>
      </c>
      <c r="Y11" s="37">
        <f>W11-X11</f>
        <v>5529</v>
      </c>
      <c r="Z11" s="42">
        <v>0.3</v>
      </c>
      <c r="AA11" s="43">
        <f>(Y11*Z11)/100</f>
        <v>16.587</v>
      </c>
      <c r="AB11" s="94" t="s">
        <v>263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9</v>
      </c>
      <c r="P11" s="40">
        <v>100</v>
      </c>
      <c r="Q11" s="41">
        <v>200</v>
      </c>
      <c r="R11" s="38">
        <f t="shared" ref="R11:R41" si="1">O11*Q11</f>
        <v>1800</v>
      </c>
      <c r="S11" s="37">
        <v>3</v>
      </c>
      <c r="T11" s="37">
        <v>3</v>
      </c>
      <c r="U11" s="37">
        <f>R11-(R11*T11)/100</f>
        <v>1746</v>
      </c>
      <c r="V11" s="38">
        <f t="shared" ref="V11:V41" si="2">J11+U11</f>
        <v>1746</v>
      </c>
      <c r="W11" s="37">
        <v>1746</v>
      </c>
      <c r="X11" s="37">
        <v>0</v>
      </c>
      <c r="Y11" s="37">
        <f>W11-X11</f>
        <v>1746</v>
      </c>
      <c r="Z11" s="42">
        <v>0.3</v>
      </c>
      <c r="AA11" s="43">
        <f>(Y11*Z11)/100</f>
        <v>5.2379999999999995</v>
      </c>
      <c r="AB11" s="94" t="s">
        <v>63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293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40" si="0">H11*I11</f>
        <v>0</v>
      </c>
      <c r="K11" s="39">
        <v>1</v>
      </c>
      <c r="L11" s="37" t="s">
        <v>294</v>
      </c>
      <c r="M11" s="37" t="s">
        <v>36</v>
      </c>
      <c r="N11" s="37">
        <v>3</v>
      </c>
      <c r="O11" s="40">
        <v>20</v>
      </c>
      <c r="P11" s="40">
        <v>100</v>
      </c>
      <c r="Q11" s="41">
        <v>220</v>
      </c>
      <c r="R11" s="38">
        <f t="shared" ref="R11:R40" si="1">O11*Q11</f>
        <v>4400</v>
      </c>
      <c r="S11" s="37">
        <v>3</v>
      </c>
      <c r="T11" s="37">
        <v>3</v>
      </c>
      <c r="U11" s="37">
        <f>R11-(R11*T11)/100</f>
        <v>4268</v>
      </c>
      <c r="V11" s="38">
        <f t="shared" ref="V11:V40" si="2">J11+U11</f>
        <v>4268</v>
      </c>
      <c r="W11" s="37">
        <v>4268</v>
      </c>
      <c r="X11" s="37">
        <v>0</v>
      </c>
      <c r="Y11" s="37">
        <f>W11-X11</f>
        <v>4268</v>
      </c>
      <c r="Z11" s="42">
        <v>0.3</v>
      </c>
      <c r="AA11" s="43">
        <f>(Y11*Z11)/100</f>
        <v>12.803999999999998</v>
      </c>
      <c r="AB11" s="94" t="s">
        <v>140</v>
      </c>
    </row>
    <row r="12" spans="1:28" ht="24" customHeight="1" x14ac:dyDescent="0.55000000000000004">
      <c r="A12" s="44">
        <v>1</v>
      </c>
      <c r="B12" s="45" t="s">
        <v>32</v>
      </c>
      <c r="C12" s="46" t="s">
        <v>295</v>
      </c>
      <c r="D12" s="47">
        <v>5</v>
      </c>
      <c r="E12" s="47">
        <v>2</v>
      </c>
      <c r="F12" s="48">
        <v>14</v>
      </c>
      <c r="G12" s="47" t="s">
        <v>38</v>
      </c>
      <c r="H12" s="49">
        <v>2214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0</v>
      </c>
      <c r="W12" s="38">
        <f>V12</f>
        <v>0</v>
      </c>
      <c r="X12" s="38">
        <f>IF(V12&lt;50000000,V12,50000000)</f>
        <v>0</v>
      </c>
      <c r="Y12" s="38">
        <f>W12-X12</f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296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297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298</v>
      </c>
      <c r="D11" s="34">
        <v>0</v>
      </c>
      <c r="E11" s="34">
        <v>2</v>
      </c>
      <c r="F11" s="35">
        <v>51</v>
      </c>
      <c r="G11" s="34" t="s">
        <v>116</v>
      </c>
      <c r="H11" s="36">
        <v>251</v>
      </c>
      <c r="I11" s="37">
        <v>60</v>
      </c>
      <c r="J11" s="38">
        <f t="shared" ref="J11:J41" si="0">H11*I11</f>
        <v>15060</v>
      </c>
      <c r="K11" s="39">
        <v>1</v>
      </c>
      <c r="L11" s="37" t="s">
        <v>111</v>
      </c>
      <c r="M11" s="37" t="s">
        <v>36</v>
      </c>
      <c r="N11" s="37">
        <v>3</v>
      </c>
      <c r="O11" s="40">
        <v>30</v>
      </c>
      <c r="P11" s="40">
        <v>100</v>
      </c>
      <c r="Q11" s="41">
        <v>60</v>
      </c>
      <c r="R11" s="38">
        <f t="shared" ref="R11:R41" si="1">O11*Q11</f>
        <v>1800</v>
      </c>
      <c r="S11" s="37">
        <v>3</v>
      </c>
      <c r="T11" s="37">
        <v>3</v>
      </c>
      <c r="U11" s="37">
        <f>R11-(R11*T11)/100</f>
        <v>1746</v>
      </c>
      <c r="V11" s="38">
        <f t="shared" ref="V11:V41" si="2">J11+U11</f>
        <v>16806</v>
      </c>
      <c r="W11" s="37">
        <v>1746</v>
      </c>
      <c r="X11" s="37">
        <v>0</v>
      </c>
      <c r="Y11" s="37">
        <f>W11-X11</f>
        <v>1746</v>
      </c>
      <c r="Z11" s="42">
        <v>0.3</v>
      </c>
      <c r="AA11" s="43">
        <f>(Y11*Z11)/100</f>
        <v>5.2379999999999995</v>
      </c>
      <c r="AB11" s="94" t="s">
        <v>140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111</v>
      </c>
      <c r="M12" s="38" t="s">
        <v>36</v>
      </c>
      <c r="N12" s="38">
        <v>3</v>
      </c>
      <c r="O12" s="51">
        <v>18</v>
      </c>
      <c r="P12" s="51">
        <v>100</v>
      </c>
      <c r="Q12" s="52">
        <v>60</v>
      </c>
      <c r="R12" s="38">
        <f t="shared" si="1"/>
        <v>1080</v>
      </c>
      <c r="S12" s="38">
        <v>3</v>
      </c>
      <c r="T12" s="38">
        <v>3</v>
      </c>
      <c r="U12" s="38">
        <f>R12-(R12*T12)/100</f>
        <v>1047.5999999999999</v>
      </c>
      <c r="V12" s="38">
        <f t="shared" si="2"/>
        <v>1047.5999999999999</v>
      </c>
      <c r="W12" s="38">
        <v>1048</v>
      </c>
      <c r="X12" s="38">
        <v>0</v>
      </c>
      <c r="Y12" s="38">
        <f>W12-X12</f>
        <v>1048</v>
      </c>
      <c r="Z12" s="53">
        <v>0.3</v>
      </c>
      <c r="AA12" s="54">
        <f>(Y12*Z12)/100</f>
        <v>3.1439999999999997</v>
      </c>
      <c r="AB12" s="71" t="s">
        <v>299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175</v>
      </c>
      <c r="M11" s="37" t="s">
        <v>36</v>
      </c>
      <c r="N11" s="37">
        <v>3</v>
      </c>
      <c r="O11" s="40">
        <v>108</v>
      </c>
      <c r="P11" s="40">
        <v>100</v>
      </c>
      <c r="Q11" s="41">
        <v>200</v>
      </c>
      <c r="R11" s="38">
        <f t="shared" ref="R11:R41" si="1">O11*Q11</f>
        <v>21600</v>
      </c>
      <c r="S11" s="37">
        <v>3</v>
      </c>
      <c r="T11" s="37">
        <v>3</v>
      </c>
      <c r="U11" s="37">
        <f>R11-(R11*T11)/100</f>
        <v>20952</v>
      </c>
      <c r="V11" s="38">
        <f t="shared" ref="V11:V41" si="2">J11+U11</f>
        <v>20952</v>
      </c>
      <c r="W11" s="37">
        <v>20952</v>
      </c>
      <c r="X11" s="37"/>
      <c r="Y11" s="37">
        <f>W11-X11</f>
        <v>20952</v>
      </c>
      <c r="Z11" s="42">
        <v>0.3</v>
      </c>
      <c r="AA11" s="43">
        <f>(Y11*Z11)/100</f>
        <v>62.855999999999995</v>
      </c>
      <c r="AB11" s="94" t="s">
        <v>302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111</v>
      </c>
      <c r="M11" s="37" t="s">
        <v>36</v>
      </c>
      <c r="N11" s="37">
        <v>3</v>
      </c>
      <c r="O11" s="40">
        <v>100</v>
      </c>
      <c r="P11" s="40">
        <v>25</v>
      </c>
      <c r="Q11" s="41">
        <v>190</v>
      </c>
      <c r="R11" s="38">
        <f t="shared" ref="R11:R41" si="1">O11*Q11</f>
        <v>19000</v>
      </c>
      <c r="S11" s="37">
        <v>3</v>
      </c>
      <c r="T11" s="37">
        <v>3</v>
      </c>
      <c r="U11" s="37">
        <f>R11-(R11*T11)/100</f>
        <v>18430</v>
      </c>
      <c r="V11" s="38">
        <f t="shared" ref="V11:V41" si="2">J11+U11</f>
        <v>18430</v>
      </c>
      <c r="W11" s="37">
        <v>18430</v>
      </c>
      <c r="X11" s="37"/>
      <c r="Y11" s="37">
        <f>W11-X11</f>
        <v>18430</v>
      </c>
      <c r="Z11" s="42">
        <v>0.3</v>
      </c>
      <c r="AA11" s="43">
        <f>(Y11*Z11)/100</f>
        <v>55.29</v>
      </c>
      <c r="AB11" s="94" t="s">
        <v>305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2</v>
      </c>
      <c r="L12" s="38" t="s">
        <v>111</v>
      </c>
      <c r="M12" s="38" t="s">
        <v>36</v>
      </c>
      <c r="N12" s="38">
        <v>3</v>
      </c>
      <c r="O12" s="51">
        <v>40</v>
      </c>
      <c r="P12" s="51">
        <v>10</v>
      </c>
      <c r="Q12" s="52">
        <v>190</v>
      </c>
      <c r="R12" s="38">
        <f t="shared" si="1"/>
        <v>7600</v>
      </c>
      <c r="S12" s="38">
        <v>3</v>
      </c>
      <c r="T12" s="38">
        <v>3</v>
      </c>
      <c r="U12" s="38">
        <f>R12-(R12*T12)/100</f>
        <v>7372</v>
      </c>
      <c r="V12" s="38">
        <f t="shared" si="2"/>
        <v>7372</v>
      </c>
      <c r="W12" s="38">
        <v>7372</v>
      </c>
      <c r="X12" s="38">
        <v>0</v>
      </c>
      <c r="Y12" s="38">
        <f>W12-X12</f>
        <v>7372</v>
      </c>
      <c r="Z12" s="53">
        <v>0.3</v>
      </c>
      <c r="AA12" s="54">
        <f>(Y12*Z12)/100</f>
        <v>22.116</v>
      </c>
      <c r="AB12" s="71" t="s">
        <v>306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>
        <v>3</v>
      </c>
      <c r="L13" s="38" t="s">
        <v>111</v>
      </c>
      <c r="M13" s="38" t="s">
        <v>36</v>
      </c>
      <c r="N13" s="38">
        <v>3</v>
      </c>
      <c r="O13" s="51">
        <v>260</v>
      </c>
      <c r="P13" s="51">
        <v>65</v>
      </c>
      <c r="Q13" s="52">
        <v>190</v>
      </c>
      <c r="R13" s="38">
        <f t="shared" si="1"/>
        <v>49400</v>
      </c>
      <c r="S13" s="38">
        <v>3</v>
      </c>
      <c r="T13" s="38">
        <v>3</v>
      </c>
      <c r="U13" s="38">
        <f>R13-(R13*T13)/100</f>
        <v>47918</v>
      </c>
      <c r="V13" s="38">
        <f t="shared" si="2"/>
        <v>47918</v>
      </c>
      <c r="W13" s="38">
        <v>47918</v>
      </c>
      <c r="X13" s="38">
        <v>0</v>
      </c>
      <c r="Y13" s="38">
        <f>W13-X13</f>
        <v>47918</v>
      </c>
      <c r="Z13" s="53">
        <v>0.3</v>
      </c>
      <c r="AA13" s="54">
        <f>(Y13*Z13)/100</f>
        <v>143.75399999999999</v>
      </c>
      <c r="AB13" s="71" t="s">
        <v>307</v>
      </c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9</v>
      </c>
      <c r="P11" s="40">
        <v>100</v>
      </c>
      <c r="Q11" s="41">
        <v>200</v>
      </c>
      <c r="R11" s="38">
        <f t="shared" ref="R11:R41" si="1">O11*Q11</f>
        <v>1800</v>
      </c>
      <c r="S11" s="37">
        <v>3</v>
      </c>
      <c r="T11" s="37">
        <v>3</v>
      </c>
      <c r="U11" s="37">
        <f>R11-(R11*T11)/100</f>
        <v>1746</v>
      </c>
      <c r="V11" s="38">
        <f t="shared" ref="V11:V41" si="2">J11+U11</f>
        <v>1746</v>
      </c>
      <c r="W11" s="37">
        <v>1746</v>
      </c>
      <c r="X11" s="37"/>
      <c r="Y11" s="37">
        <f>W11-X11</f>
        <v>1746</v>
      </c>
      <c r="Z11" s="42">
        <v>0.3</v>
      </c>
      <c r="AA11" s="43">
        <f>(Y11*Z11)/100</f>
        <v>5.2379999999999995</v>
      </c>
      <c r="AB11" s="94" t="s">
        <v>93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activeCell="A3" sqref="A3:Z3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36</v>
      </c>
      <c r="P11" s="40">
        <v>100</v>
      </c>
      <c r="Q11" s="41">
        <v>300</v>
      </c>
      <c r="R11" s="38">
        <f t="shared" ref="R11:R41" si="1">O11*Q11</f>
        <v>10800</v>
      </c>
      <c r="S11" s="37">
        <v>3</v>
      </c>
      <c r="T11" s="37">
        <v>3</v>
      </c>
      <c r="U11" s="37">
        <f>R11-(R11*T11)/100</f>
        <v>10476</v>
      </c>
      <c r="V11" s="38">
        <f t="shared" ref="V11:V41" si="2">J11+U11</f>
        <v>10476</v>
      </c>
      <c r="W11" s="37">
        <v>10476</v>
      </c>
      <c r="X11" s="37">
        <v>0</v>
      </c>
      <c r="Y11" s="37">
        <f>W11-X11</f>
        <v>10476</v>
      </c>
      <c r="Z11" s="42">
        <v>0.3</v>
      </c>
      <c r="AA11" s="43">
        <f>(Y11*Z11)/100</f>
        <v>31.427999999999997</v>
      </c>
      <c r="AB11" s="94" t="s">
        <v>74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312</v>
      </c>
      <c r="D11" s="34">
        <v>0</v>
      </c>
      <c r="E11" s="34">
        <v>0</v>
      </c>
      <c r="F11" s="35">
        <v>94</v>
      </c>
      <c r="G11" s="34" t="s">
        <v>68</v>
      </c>
      <c r="H11" s="36">
        <v>94</v>
      </c>
      <c r="I11" s="37">
        <v>250</v>
      </c>
      <c r="J11" s="38">
        <f t="shared" ref="J11:J41" si="0">H11*I11</f>
        <v>23500</v>
      </c>
      <c r="K11" s="39">
        <v>1</v>
      </c>
      <c r="L11" s="37" t="s">
        <v>69</v>
      </c>
      <c r="M11" s="37" t="s">
        <v>36</v>
      </c>
      <c r="N11" s="37">
        <v>2</v>
      </c>
      <c r="O11" s="40">
        <v>141</v>
      </c>
      <c r="P11" s="40">
        <v>881.25</v>
      </c>
      <c r="Q11" s="41">
        <v>250</v>
      </c>
      <c r="R11" s="38">
        <f t="shared" ref="R11:R41" si="1">O11*Q11</f>
        <v>35250</v>
      </c>
      <c r="S11" s="37">
        <v>10</v>
      </c>
      <c r="T11" s="37">
        <v>10</v>
      </c>
      <c r="U11" s="37">
        <f>R11-(R11*T11)/100</f>
        <v>31725</v>
      </c>
      <c r="V11" s="38">
        <f t="shared" ref="V11:V41" si="2">J11+U11</f>
        <v>55225</v>
      </c>
      <c r="W11" s="37">
        <v>31725</v>
      </c>
      <c r="X11" s="37">
        <f>IF(W11&lt;10000000,W11,10000000)</f>
        <v>31725</v>
      </c>
      <c r="Y11" s="37">
        <f>W11-X11</f>
        <v>0</v>
      </c>
      <c r="Z11" s="42">
        <v>0.02</v>
      </c>
      <c r="AA11" s="43">
        <f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147</v>
      </c>
      <c r="M12" s="38" t="s">
        <v>36</v>
      </c>
      <c r="N12" s="38">
        <v>3</v>
      </c>
      <c r="O12" s="51">
        <v>16</v>
      </c>
      <c r="P12" s="51">
        <v>100</v>
      </c>
      <c r="Q12" s="52">
        <v>250</v>
      </c>
      <c r="R12" s="38">
        <f t="shared" si="1"/>
        <v>4000</v>
      </c>
      <c r="S12" s="38">
        <v>3</v>
      </c>
      <c r="T12" s="38">
        <v>3</v>
      </c>
      <c r="U12" s="38">
        <f>R12-(R12*T12)/100</f>
        <v>3880</v>
      </c>
      <c r="V12" s="38">
        <f t="shared" si="2"/>
        <v>3880</v>
      </c>
      <c r="W12" s="38">
        <v>3880</v>
      </c>
      <c r="X12" s="38">
        <v>0</v>
      </c>
      <c r="Y12" s="38">
        <f>W12-X12</f>
        <v>3880</v>
      </c>
      <c r="Z12" s="53">
        <v>0.3</v>
      </c>
      <c r="AA12" s="54">
        <f>(Y12*Z12)/100</f>
        <v>11.64</v>
      </c>
      <c r="AB12" s="71" t="s">
        <v>313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16</v>
      </c>
      <c r="P11" s="40">
        <v>100</v>
      </c>
      <c r="Q11" s="41">
        <v>220</v>
      </c>
      <c r="R11" s="38">
        <f t="shared" ref="R11:R41" si="1">O11*Q11</f>
        <v>3520</v>
      </c>
      <c r="S11" s="37">
        <v>3</v>
      </c>
      <c r="T11" s="37">
        <v>3</v>
      </c>
      <c r="U11" s="37">
        <f>R11-(R11*T11)/100</f>
        <v>3414.4</v>
      </c>
      <c r="V11" s="38">
        <f t="shared" ref="V11:V41" si="2">J11+U11</f>
        <v>3414.4</v>
      </c>
      <c r="W11" s="37">
        <v>3414</v>
      </c>
      <c r="X11" s="37">
        <v>0</v>
      </c>
      <c r="Y11" s="37">
        <f>W11-X11</f>
        <v>3414</v>
      </c>
      <c r="Z11" s="42">
        <v>0.3</v>
      </c>
      <c r="AA11" s="43">
        <f>(Y11*Z11)/100</f>
        <v>10.242000000000001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10.24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AA1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12</v>
      </c>
      <c r="P11" s="40">
        <v>100</v>
      </c>
      <c r="Q11" s="41">
        <v>250</v>
      </c>
      <c r="R11" s="38">
        <f t="shared" ref="R11:R41" si="1">O11*Q11</f>
        <v>3000</v>
      </c>
      <c r="S11" s="37">
        <v>3</v>
      </c>
      <c r="T11" s="37">
        <v>3</v>
      </c>
      <c r="U11" s="37">
        <f>R11-(R11*T11)/100</f>
        <v>2910</v>
      </c>
      <c r="V11" s="38">
        <f t="shared" ref="V11:V41" si="2">J11+U11</f>
        <v>2910</v>
      </c>
      <c r="W11" s="37">
        <v>2910</v>
      </c>
      <c r="X11" s="37">
        <v>0</v>
      </c>
      <c r="Y11" s="37">
        <f>W11-X11</f>
        <v>2910</v>
      </c>
      <c r="Z11" s="42">
        <v>0.3</v>
      </c>
      <c r="AA11" s="43">
        <f>(Y11*Z11)/100</f>
        <v>8.73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320</v>
      </c>
      <c r="D11" s="34">
        <v>0</v>
      </c>
      <c r="E11" s="34">
        <v>0</v>
      </c>
      <c r="F11" s="35">
        <v>84</v>
      </c>
      <c r="G11" s="34" t="s">
        <v>68</v>
      </c>
      <c r="H11" s="36">
        <v>84</v>
      </c>
      <c r="I11" s="37"/>
      <c r="J11" s="38">
        <f t="shared" ref="J11:J39" si="0">H11*I11</f>
        <v>0</v>
      </c>
      <c r="K11" s="39"/>
      <c r="L11" s="37"/>
      <c r="M11" s="37" t="s">
        <v>36</v>
      </c>
      <c r="N11" s="37">
        <v>2</v>
      </c>
      <c r="O11" s="40">
        <v>189</v>
      </c>
      <c r="P11" s="40">
        <v>1575</v>
      </c>
      <c r="Q11" s="41"/>
      <c r="R11" s="38">
        <f t="shared" ref="R11:R39" si="1">O11*Q11</f>
        <v>0</v>
      </c>
      <c r="S11" s="37"/>
      <c r="T11" s="37"/>
      <c r="U11" s="37">
        <f t="shared" ref="U11:U14" si="2">R11-(R11*T11)/100</f>
        <v>0</v>
      </c>
      <c r="V11" s="38">
        <f t="shared" ref="V11:V39" si="3">J11+U11</f>
        <v>0</v>
      </c>
      <c r="W11" s="37"/>
      <c r="X11" s="37">
        <f>IF(W11&lt;10000000,W11,10000000)</f>
        <v>0</v>
      </c>
      <c r="Y11" s="37">
        <f t="shared" ref="Y11:Y14" si="4">W11-X11</f>
        <v>0</v>
      </c>
      <c r="Z11" s="42">
        <v>0.02</v>
      </c>
      <c r="AA11" s="43">
        <f t="shared" ref="AA11:AA14" si="5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12</v>
      </c>
      <c r="P12" s="51">
        <v>100</v>
      </c>
      <c r="Q12" s="52">
        <v>130</v>
      </c>
      <c r="R12" s="38">
        <f t="shared" si="1"/>
        <v>1560</v>
      </c>
      <c r="S12" s="38">
        <v>3</v>
      </c>
      <c r="T12" s="38">
        <v>3</v>
      </c>
      <c r="U12" s="38">
        <f t="shared" si="2"/>
        <v>1513.2</v>
      </c>
      <c r="V12" s="38">
        <f t="shared" si="3"/>
        <v>1513.2</v>
      </c>
      <c r="W12" s="38">
        <v>1513</v>
      </c>
      <c r="X12" s="38">
        <v>0</v>
      </c>
      <c r="Y12" s="38">
        <f t="shared" si="4"/>
        <v>1513</v>
      </c>
      <c r="Z12" s="53">
        <v>0.3</v>
      </c>
      <c r="AA12" s="54">
        <f t="shared" si="5"/>
        <v>4.5389999999999997</v>
      </c>
      <c r="AB12" s="71" t="s">
        <v>71</v>
      </c>
    </row>
    <row r="13" spans="1:28" ht="24" customHeight="1" x14ac:dyDescent="0.55000000000000004">
      <c r="A13" s="44">
        <v>2</v>
      </c>
      <c r="B13" s="45" t="s">
        <v>32</v>
      </c>
      <c r="C13" s="46" t="s">
        <v>321</v>
      </c>
      <c r="D13" s="47">
        <v>7</v>
      </c>
      <c r="E13" s="47">
        <v>1</v>
      </c>
      <c r="F13" s="48">
        <v>42</v>
      </c>
      <c r="G13" s="47" t="s">
        <v>38</v>
      </c>
      <c r="H13" s="49">
        <v>2942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>V13</f>
        <v>0</v>
      </c>
      <c r="X13" s="38">
        <f>IF(V13&lt;50000000,V13,50000000)</f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322</v>
      </c>
      <c r="D14" s="47">
        <v>10</v>
      </c>
      <c r="E14" s="47">
        <v>2</v>
      </c>
      <c r="F14" s="48">
        <v>44</v>
      </c>
      <c r="G14" s="47" t="s">
        <v>38</v>
      </c>
      <c r="H14" s="49">
        <v>4244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>V14</f>
        <v>0</v>
      </c>
      <c r="X14" s="38">
        <f>IF(V14&lt;50000000,V14,50000000)</f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81"/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325</v>
      </c>
      <c r="D11" s="34">
        <v>1</v>
      </c>
      <c r="E11" s="34">
        <v>1</v>
      </c>
      <c r="F11" s="35">
        <v>53</v>
      </c>
      <c r="G11" s="34" t="s">
        <v>68</v>
      </c>
      <c r="H11" s="36">
        <v>553</v>
      </c>
      <c r="I11" s="37"/>
      <c r="J11" s="38">
        <f t="shared" ref="J11:J41" si="0">H11*I11</f>
        <v>0</v>
      </c>
      <c r="K11" s="39">
        <v>1</v>
      </c>
      <c r="L11" s="37" t="s">
        <v>69</v>
      </c>
      <c r="M11" s="37" t="s">
        <v>36</v>
      </c>
      <c r="N11" s="37">
        <v>2</v>
      </c>
      <c r="O11" s="40">
        <v>205</v>
      </c>
      <c r="P11" s="40">
        <v>94.907407407407405</v>
      </c>
      <c r="Q11" s="41"/>
      <c r="R11" s="38">
        <f t="shared" ref="R11:R41" si="1">O11*Q11</f>
        <v>0</v>
      </c>
      <c r="S11" s="37"/>
      <c r="T11" s="37"/>
      <c r="U11" s="37">
        <f t="shared" ref="U11:U24" si="2">R11-(R11*T11)/100</f>
        <v>0</v>
      </c>
      <c r="V11" s="38">
        <f t="shared" ref="V11:V41" si="3">J11+U11</f>
        <v>0</v>
      </c>
      <c r="W11" s="37"/>
      <c r="X11" s="37">
        <f>IF(W11&lt;10000000,W11,10000000)</f>
        <v>0</v>
      </c>
      <c r="Y11" s="37">
        <f t="shared" ref="Y11:Y24" si="4">W11-X11</f>
        <v>0</v>
      </c>
      <c r="Z11" s="42">
        <v>0.02</v>
      </c>
      <c r="AA11" s="43">
        <f t="shared" ref="AA11:AA24" si="5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16</v>
      </c>
      <c r="P12" s="51">
        <v>7.4074074074074074</v>
      </c>
      <c r="Q12" s="52">
        <v>250</v>
      </c>
      <c r="R12" s="38">
        <f t="shared" si="1"/>
        <v>4000</v>
      </c>
      <c r="S12" s="38">
        <v>3</v>
      </c>
      <c r="T12" s="38">
        <v>3</v>
      </c>
      <c r="U12" s="38">
        <f t="shared" si="2"/>
        <v>3880</v>
      </c>
      <c r="V12" s="38">
        <f t="shared" si="3"/>
        <v>3880</v>
      </c>
      <c r="W12" s="38">
        <v>3880</v>
      </c>
      <c r="X12" s="38">
        <v>0</v>
      </c>
      <c r="Y12" s="38">
        <f t="shared" si="4"/>
        <v>3880</v>
      </c>
      <c r="Z12" s="53">
        <v>0.3</v>
      </c>
      <c r="AA12" s="54">
        <f t="shared" si="5"/>
        <v>11.64</v>
      </c>
      <c r="AB12" s="71" t="s">
        <v>63</v>
      </c>
    </row>
    <row r="13" spans="1:28" ht="24" customHeight="1" x14ac:dyDescent="0.55000000000000004">
      <c r="A13" s="44">
        <v>2</v>
      </c>
      <c r="B13" s="45" t="s">
        <v>32</v>
      </c>
      <c r="C13" s="46" t="s">
        <v>326</v>
      </c>
      <c r="D13" s="47">
        <v>1</v>
      </c>
      <c r="E13" s="47">
        <v>0</v>
      </c>
      <c r="F13" s="48">
        <v>57</v>
      </c>
      <c r="G13" s="47" t="s">
        <v>38</v>
      </c>
      <c r="H13" s="49">
        <v>457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 t="shared" ref="W13:W24" si="6">V13</f>
        <v>0</v>
      </c>
      <c r="X13" s="38">
        <f t="shared" ref="X13:X24" si="7">IF(V13&lt;50000000,V13,50000000)</f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327</v>
      </c>
      <c r="D14" s="47">
        <v>1</v>
      </c>
      <c r="E14" s="47">
        <v>2</v>
      </c>
      <c r="F14" s="48">
        <v>33</v>
      </c>
      <c r="G14" s="47" t="s">
        <v>38</v>
      </c>
      <c r="H14" s="49">
        <v>633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 t="shared" si="6"/>
        <v>0</v>
      </c>
      <c r="X14" s="38">
        <f t="shared" si="7"/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44">
        <v>4</v>
      </c>
      <c r="B15" s="45" t="s">
        <v>32</v>
      </c>
      <c r="C15" s="46" t="s">
        <v>328</v>
      </c>
      <c r="D15" s="47">
        <v>2</v>
      </c>
      <c r="E15" s="47">
        <v>3</v>
      </c>
      <c r="F15" s="48">
        <v>64</v>
      </c>
      <c r="G15" s="47" t="s">
        <v>38</v>
      </c>
      <c r="H15" s="49">
        <v>1164</v>
      </c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>
        <f t="shared" si="2"/>
        <v>0</v>
      </c>
      <c r="V15" s="38">
        <f t="shared" si="3"/>
        <v>0</v>
      </c>
      <c r="W15" s="38">
        <f t="shared" si="6"/>
        <v>0</v>
      </c>
      <c r="X15" s="38">
        <f t="shared" si="7"/>
        <v>0</v>
      </c>
      <c r="Y15" s="38">
        <f t="shared" si="4"/>
        <v>0</v>
      </c>
      <c r="Z15" s="53">
        <v>0.01</v>
      </c>
      <c r="AA15" s="54">
        <f t="shared" si="5"/>
        <v>0</v>
      </c>
      <c r="AB15" s="71"/>
    </row>
    <row r="16" spans="1:28" ht="24" customHeight="1" x14ac:dyDescent="0.55000000000000004">
      <c r="A16" s="44">
        <v>5</v>
      </c>
      <c r="B16" s="45" t="s">
        <v>32</v>
      </c>
      <c r="C16" s="46" t="s">
        <v>329</v>
      </c>
      <c r="D16" s="47">
        <v>37</v>
      </c>
      <c r="E16" s="47">
        <v>2</v>
      </c>
      <c r="F16" s="48">
        <v>49</v>
      </c>
      <c r="G16" s="47" t="s">
        <v>38</v>
      </c>
      <c r="H16" s="49">
        <v>15049</v>
      </c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>
        <f t="shared" si="2"/>
        <v>0</v>
      </c>
      <c r="V16" s="38">
        <f t="shared" si="3"/>
        <v>0</v>
      </c>
      <c r="W16" s="38">
        <f t="shared" si="6"/>
        <v>0</v>
      </c>
      <c r="X16" s="38">
        <f t="shared" si="7"/>
        <v>0</v>
      </c>
      <c r="Y16" s="38">
        <f t="shared" si="4"/>
        <v>0</v>
      </c>
      <c r="Z16" s="53">
        <v>0.01</v>
      </c>
      <c r="AA16" s="54">
        <f t="shared" si="5"/>
        <v>0</v>
      </c>
      <c r="AB16" s="71"/>
    </row>
    <row r="17" spans="1:28" ht="24" customHeight="1" x14ac:dyDescent="0.55000000000000004">
      <c r="A17" s="55">
        <v>6</v>
      </c>
      <c r="B17" s="56" t="s">
        <v>32</v>
      </c>
      <c r="C17" s="57" t="s">
        <v>330</v>
      </c>
      <c r="D17" s="58">
        <v>22</v>
      </c>
      <c r="E17" s="58">
        <v>0</v>
      </c>
      <c r="F17" s="59">
        <v>92</v>
      </c>
      <c r="G17" s="56" t="s">
        <v>38</v>
      </c>
      <c r="H17" s="60">
        <v>8892</v>
      </c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>
        <f t="shared" si="2"/>
        <v>0</v>
      </c>
      <c r="V17" s="38">
        <f t="shared" si="3"/>
        <v>0</v>
      </c>
      <c r="W17" s="63">
        <f t="shared" si="6"/>
        <v>0</v>
      </c>
      <c r="X17" s="63">
        <f t="shared" si="7"/>
        <v>0</v>
      </c>
      <c r="Y17" s="63">
        <f t="shared" si="4"/>
        <v>0</v>
      </c>
      <c r="Z17" s="67">
        <v>0.01</v>
      </c>
      <c r="AA17" s="68">
        <f t="shared" si="5"/>
        <v>0</v>
      </c>
      <c r="AB17" s="71"/>
    </row>
    <row r="18" spans="1:28" ht="24" customHeight="1" x14ac:dyDescent="0.55000000000000004">
      <c r="A18" s="55">
        <v>7</v>
      </c>
      <c r="B18" s="56" t="s">
        <v>32</v>
      </c>
      <c r="C18" s="69" t="s">
        <v>331</v>
      </c>
      <c r="D18" s="69">
        <v>21</v>
      </c>
      <c r="E18" s="69">
        <v>3</v>
      </c>
      <c r="F18" s="70">
        <v>80</v>
      </c>
      <c r="G18" s="71" t="s">
        <v>38</v>
      </c>
      <c r="H18" s="72">
        <v>8780</v>
      </c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>
        <f t="shared" si="2"/>
        <v>0</v>
      </c>
      <c r="V18" s="38">
        <f t="shared" si="3"/>
        <v>0</v>
      </c>
      <c r="W18" s="63">
        <f t="shared" si="6"/>
        <v>0</v>
      </c>
      <c r="X18" s="66">
        <f t="shared" si="7"/>
        <v>0</v>
      </c>
      <c r="Y18" s="66">
        <f t="shared" si="4"/>
        <v>0</v>
      </c>
      <c r="Z18" s="70">
        <v>0.01</v>
      </c>
      <c r="AA18" s="68">
        <f t="shared" si="5"/>
        <v>0</v>
      </c>
      <c r="AB18" s="71"/>
    </row>
    <row r="19" spans="1:28" ht="24" customHeight="1" x14ac:dyDescent="0.55000000000000004">
      <c r="A19" s="55">
        <v>8</v>
      </c>
      <c r="B19" s="56" t="s">
        <v>32</v>
      </c>
      <c r="C19" s="69" t="s">
        <v>326</v>
      </c>
      <c r="D19" s="69">
        <v>1</v>
      </c>
      <c r="E19" s="69">
        <v>0</v>
      </c>
      <c r="F19" s="70">
        <v>57</v>
      </c>
      <c r="G19" s="71" t="s">
        <v>38</v>
      </c>
      <c r="H19" s="68">
        <v>457</v>
      </c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>
        <f t="shared" si="2"/>
        <v>0</v>
      </c>
      <c r="V19" s="38">
        <f t="shared" si="3"/>
        <v>0</v>
      </c>
      <c r="W19" s="71">
        <f t="shared" si="6"/>
        <v>0</v>
      </c>
      <c r="X19" s="71">
        <f t="shared" si="7"/>
        <v>0</v>
      </c>
      <c r="Y19" s="71">
        <f t="shared" si="4"/>
        <v>0</v>
      </c>
      <c r="Z19" s="70">
        <v>0.01</v>
      </c>
      <c r="AA19" s="68">
        <f t="shared" si="5"/>
        <v>0</v>
      </c>
      <c r="AB19" s="71"/>
    </row>
    <row r="20" spans="1:28" ht="24" customHeight="1" x14ac:dyDescent="0.55000000000000004">
      <c r="A20" s="55">
        <v>9</v>
      </c>
      <c r="B20" s="56" t="s">
        <v>32</v>
      </c>
      <c r="C20" s="69" t="s">
        <v>327</v>
      </c>
      <c r="D20" s="69">
        <v>1</v>
      </c>
      <c r="E20" s="69">
        <v>2</v>
      </c>
      <c r="F20" s="70">
        <v>33</v>
      </c>
      <c r="G20" s="71" t="s">
        <v>38</v>
      </c>
      <c r="H20" s="68">
        <v>633</v>
      </c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>
        <f t="shared" si="2"/>
        <v>0</v>
      </c>
      <c r="V20" s="38">
        <f t="shared" si="3"/>
        <v>0</v>
      </c>
      <c r="W20" s="71">
        <f t="shared" si="6"/>
        <v>0</v>
      </c>
      <c r="X20" s="71">
        <f t="shared" si="7"/>
        <v>0</v>
      </c>
      <c r="Y20" s="71">
        <f t="shared" si="4"/>
        <v>0</v>
      </c>
      <c r="Z20" s="70">
        <v>0.01</v>
      </c>
      <c r="AA20" s="68">
        <f t="shared" si="5"/>
        <v>0</v>
      </c>
      <c r="AB20" s="71"/>
    </row>
    <row r="21" spans="1:28" ht="24" customHeight="1" x14ac:dyDescent="0.55000000000000004">
      <c r="A21" s="55">
        <v>10</v>
      </c>
      <c r="B21" s="56" t="s">
        <v>32</v>
      </c>
      <c r="C21" s="69" t="s">
        <v>328</v>
      </c>
      <c r="D21" s="69">
        <v>2</v>
      </c>
      <c r="E21" s="69">
        <v>3</v>
      </c>
      <c r="F21" s="70">
        <v>64</v>
      </c>
      <c r="G21" s="71" t="s">
        <v>38</v>
      </c>
      <c r="H21" s="68">
        <v>1164</v>
      </c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>
        <f t="shared" si="2"/>
        <v>0</v>
      </c>
      <c r="V21" s="38">
        <f t="shared" si="3"/>
        <v>0</v>
      </c>
      <c r="W21" s="71">
        <f t="shared" si="6"/>
        <v>0</v>
      </c>
      <c r="X21" s="71">
        <f t="shared" si="7"/>
        <v>0</v>
      </c>
      <c r="Y21" s="71">
        <f t="shared" si="4"/>
        <v>0</v>
      </c>
      <c r="Z21" s="70">
        <v>0.01</v>
      </c>
      <c r="AA21" s="68">
        <f t="shared" si="5"/>
        <v>0</v>
      </c>
      <c r="AB21" s="71"/>
    </row>
    <row r="22" spans="1:28" ht="24" customHeight="1" x14ac:dyDescent="0.55000000000000004">
      <c r="A22" s="55">
        <v>11</v>
      </c>
      <c r="B22" s="56" t="s">
        <v>32</v>
      </c>
      <c r="C22" s="69" t="s">
        <v>329</v>
      </c>
      <c r="D22" s="69">
        <v>37</v>
      </c>
      <c r="E22" s="69">
        <v>2</v>
      </c>
      <c r="F22" s="70">
        <v>49</v>
      </c>
      <c r="G22" s="71" t="s">
        <v>38</v>
      </c>
      <c r="H22" s="68">
        <v>15049</v>
      </c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>
        <f t="shared" si="2"/>
        <v>0</v>
      </c>
      <c r="V22" s="38">
        <f t="shared" si="3"/>
        <v>0</v>
      </c>
      <c r="W22" s="71">
        <f t="shared" si="6"/>
        <v>0</v>
      </c>
      <c r="X22" s="71">
        <f t="shared" si="7"/>
        <v>0</v>
      </c>
      <c r="Y22" s="71">
        <f t="shared" si="4"/>
        <v>0</v>
      </c>
      <c r="Z22" s="70">
        <v>0.01</v>
      </c>
      <c r="AA22" s="68">
        <f t="shared" si="5"/>
        <v>0</v>
      </c>
      <c r="AB22" s="71"/>
    </row>
    <row r="23" spans="1:28" ht="24" customHeight="1" x14ac:dyDescent="0.55000000000000004">
      <c r="A23" s="55">
        <v>12</v>
      </c>
      <c r="B23" s="56" t="s">
        <v>32</v>
      </c>
      <c r="C23" s="69" t="s">
        <v>330</v>
      </c>
      <c r="D23" s="69">
        <v>22</v>
      </c>
      <c r="E23" s="69">
        <v>0</v>
      </c>
      <c r="F23" s="70">
        <v>92</v>
      </c>
      <c r="G23" s="71" t="s">
        <v>38</v>
      </c>
      <c r="H23" s="68">
        <v>8892</v>
      </c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>
        <f t="shared" si="2"/>
        <v>0</v>
      </c>
      <c r="V23" s="38">
        <f t="shared" si="3"/>
        <v>0</v>
      </c>
      <c r="W23" s="71">
        <f t="shared" si="6"/>
        <v>0</v>
      </c>
      <c r="X23" s="71">
        <f t="shared" si="7"/>
        <v>0</v>
      </c>
      <c r="Y23" s="71">
        <f t="shared" si="4"/>
        <v>0</v>
      </c>
      <c r="Z23" s="70">
        <v>0.01</v>
      </c>
      <c r="AA23" s="68">
        <f t="shared" si="5"/>
        <v>0</v>
      </c>
      <c r="AB23" s="71"/>
    </row>
    <row r="24" spans="1:28" ht="24" customHeight="1" x14ac:dyDescent="0.55000000000000004">
      <c r="A24" s="55">
        <v>13</v>
      </c>
      <c r="B24" s="56" t="s">
        <v>32</v>
      </c>
      <c r="C24" s="69" t="s">
        <v>331</v>
      </c>
      <c r="D24" s="69">
        <v>21</v>
      </c>
      <c r="E24" s="69">
        <v>3</v>
      </c>
      <c r="F24" s="70">
        <v>80</v>
      </c>
      <c r="G24" s="71" t="s">
        <v>38</v>
      </c>
      <c r="H24" s="68">
        <v>8780</v>
      </c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>
        <f t="shared" si="2"/>
        <v>0</v>
      </c>
      <c r="V24" s="38">
        <f t="shared" si="3"/>
        <v>0</v>
      </c>
      <c r="W24" s="71">
        <f t="shared" si="6"/>
        <v>0</v>
      </c>
      <c r="X24" s="71">
        <f t="shared" si="7"/>
        <v>0</v>
      </c>
      <c r="Y24" s="71">
        <f t="shared" si="4"/>
        <v>0</v>
      </c>
      <c r="Z24" s="70">
        <v>0.01</v>
      </c>
      <c r="AA24" s="68">
        <f t="shared" si="5"/>
        <v>0</v>
      </c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3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3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3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activeCell="A3" sqref="A3:Z3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12</v>
      </c>
      <c r="P11" s="40">
        <v>100</v>
      </c>
      <c r="Q11" s="41">
        <v>80</v>
      </c>
      <c r="R11" s="38">
        <f t="shared" ref="R11:R41" si="1">O11*Q11</f>
        <v>960</v>
      </c>
      <c r="S11" s="37">
        <v>3</v>
      </c>
      <c r="T11" s="37">
        <v>3</v>
      </c>
      <c r="U11" s="37">
        <f>R11-(R11*T11)/100</f>
        <v>931.2</v>
      </c>
      <c r="V11" s="38">
        <f t="shared" ref="V11:V41" si="2">J11+U11</f>
        <v>931.2</v>
      </c>
      <c r="W11" s="37">
        <v>931</v>
      </c>
      <c r="X11" s="37">
        <v>0</v>
      </c>
      <c r="Y11" s="37">
        <f>W11-X11</f>
        <v>931</v>
      </c>
      <c r="Z11" s="42">
        <v>0.3</v>
      </c>
      <c r="AA11" s="43">
        <f>(Y11*Z11)/100</f>
        <v>2.7930000000000001</v>
      </c>
      <c r="AB11" s="94" t="s">
        <v>140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4</v>
      </c>
      <c r="P11" s="40">
        <v>30.76923076923077</v>
      </c>
      <c r="Q11" s="41">
        <v>250</v>
      </c>
      <c r="R11" s="38">
        <f t="shared" ref="R11:R41" si="1">O11*Q11</f>
        <v>1000</v>
      </c>
      <c r="S11" s="37">
        <v>3</v>
      </c>
      <c r="T11" s="37">
        <v>3</v>
      </c>
      <c r="U11" s="37">
        <f>R11-(R11*T11)/100</f>
        <v>970</v>
      </c>
      <c r="V11" s="38">
        <f t="shared" ref="V11:V41" si="2">J11+U11</f>
        <v>970</v>
      </c>
      <c r="W11" s="37">
        <v>970</v>
      </c>
      <c r="X11" s="37">
        <v>0</v>
      </c>
      <c r="Y11" s="37">
        <f>W11-X11</f>
        <v>970</v>
      </c>
      <c r="Z11" s="42">
        <v>0.3</v>
      </c>
      <c r="AA11" s="43">
        <f>(Y11*Z11)/100</f>
        <v>2.91</v>
      </c>
      <c r="AB11" s="94" t="s">
        <v>336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2</v>
      </c>
      <c r="L12" s="38" t="s">
        <v>47</v>
      </c>
      <c r="M12" s="38" t="s">
        <v>36</v>
      </c>
      <c r="N12" s="38">
        <v>3</v>
      </c>
      <c r="O12" s="51">
        <v>9</v>
      </c>
      <c r="P12" s="51">
        <v>69.230769230769226</v>
      </c>
      <c r="Q12" s="52">
        <v>250</v>
      </c>
      <c r="R12" s="38">
        <f t="shared" si="1"/>
        <v>2250</v>
      </c>
      <c r="S12" s="38">
        <v>3</v>
      </c>
      <c r="T12" s="38">
        <v>3</v>
      </c>
      <c r="U12" s="38">
        <f>R12-(R12*T12)/100</f>
        <v>2182.5</v>
      </c>
      <c r="V12" s="38">
        <f t="shared" si="2"/>
        <v>2182.5</v>
      </c>
      <c r="W12" s="38">
        <v>2183</v>
      </c>
      <c r="X12" s="38">
        <v>0</v>
      </c>
      <c r="Y12" s="38">
        <f>W12-X12</f>
        <v>2183</v>
      </c>
      <c r="Z12" s="53">
        <v>0.3</v>
      </c>
      <c r="AA12" s="54">
        <f>(Y12*Z12)/100</f>
        <v>6.5489999999999995</v>
      </c>
      <c r="AB12" s="71" t="s">
        <v>71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15</v>
      </c>
      <c r="P11" s="40">
        <v>100</v>
      </c>
      <c r="Q11" s="41">
        <v>200</v>
      </c>
      <c r="R11" s="38">
        <f t="shared" ref="R11:R41" si="1">O11*Q11</f>
        <v>3000</v>
      </c>
      <c r="S11" s="37">
        <v>3</v>
      </c>
      <c r="T11" s="37">
        <v>3</v>
      </c>
      <c r="U11" s="37">
        <f>R11-(R11*T11)/100</f>
        <v>2910</v>
      </c>
      <c r="V11" s="38">
        <f t="shared" ref="V11:V41" si="2">J11+U11</f>
        <v>2910</v>
      </c>
      <c r="W11" s="37">
        <v>2910</v>
      </c>
      <c r="X11" s="37">
        <v>0</v>
      </c>
      <c r="Y11" s="37">
        <f>W11-X11</f>
        <v>2910</v>
      </c>
      <c r="Z11" s="42">
        <v>0.3</v>
      </c>
      <c r="AA11" s="43">
        <f>(Y11*Z11)/100</f>
        <v>8.73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341</v>
      </c>
      <c r="D11" s="34">
        <v>0</v>
      </c>
      <c r="E11" s="34">
        <v>1</v>
      </c>
      <c r="F11" s="35">
        <v>2</v>
      </c>
      <c r="G11" s="34" t="s">
        <v>34</v>
      </c>
      <c r="H11" s="36">
        <v>102</v>
      </c>
      <c r="I11" s="37"/>
      <c r="J11" s="38">
        <f t="shared" ref="J11:J38" si="0">H11*I11</f>
        <v>0</v>
      </c>
      <c r="K11" s="39">
        <v>1</v>
      </c>
      <c r="L11" s="37" t="s">
        <v>47</v>
      </c>
      <c r="M11" s="37" t="s">
        <v>36</v>
      </c>
      <c r="N11" s="37">
        <v>2</v>
      </c>
      <c r="O11" s="40">
        <v>142</v>
      </c>
      <c r="P11" s="40">
        <v>8.4507042253521121</v>
      </c>
      <c r="Q11" s="41">
        <v>250</v>
      </c>
      <c r="R11" s="38">
        <f t="shared" ref="R11:R38" si="1">O11*Q11</f>
        <v>35500</v>
      </c>
      <c r="S11" s="37">
        <v>3</v>
      </c>
      <c r="T11" s="37">
        <v>3</v>
      </c>
      <c r="U11" s="37">
        <f t="shared" ref="U11:U16" si="2">R11-(R11*T11)/100</f>
        <v>34435</v>
      </c>
      <c r="V11" s="38">
        <f t="shared" ref="V11:V38" si="3">J11+U11</f>
        <v>34435</v>
      </c>
      <c r="W11" s="37">
        <v>34435</v>
      </c>
      <c r="X11" s="37">
        <v>0</v>
      </c>
      <c r="Y11" s="37">
        <f t="shared" ref="Y11:Y16" si="4">W11-X11</f>
        <v>34435</v>
      </c>
      <c r="Z11" s="42">
        <v>0.3</v>
      </c>
      <c r="AA11" s="43">
        <f t="shared" ref="AA11:AA16" si="5">(Y11*Z11)/100</f>
        <v>103.30500000000001</v>
      </c>
      <c r="AB11" s="94" t="s">
        <v>70</v>
      </c>
    </row>
    <row r="12" spans="1:28" ht="24" customHeight="1" x14ac:dyDescent="0.55000000000000004">
      <c r="A12" s="44">
        <v>2</v>
      </c>
      <c r="B12" s="45" t="s">
        <v>32</v>
      </c>
      <c r="C12" s="46" t="s">
        <v>342</v>
      </c>
      <c r="D12" s="47">
        <v>2</v>
      </c>
      <c r="E12" s="47">
        <v>0</v>
      </c>
      <c r="F12" s="48">
        <v>0</v>
      </c>
      <c r="G12" s="47" t="s">
        <v>38</v>
      </c>
      <c r="H12" s="49">
        <v>800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0</v>
      </c>
      <c r="W12" s="38">
        <f t="shared" ref="W12:W16" si="6">V12</f>
        <v>0</v>
      </c>
      <c r="X12" s="38">
        <f t="shared" ref="X12:X16" si="7">IF(V12&lt;50000000,V12,50000000)</f>
        <v>0</v>
      </c>
      <c r="Y12" s="38">
        <f t="shared" si="4"/>
        <v>0</v>
      </c>
      <c r="Z12" s="53">
        <v>0.01</v>
      </c>
      <c r="AA12" s="54">
        <f t="shared" si="5"/>
        <v>0</v>
      </c>
      <c r="AB12" s="71"/>
    </row>
    <row r="13" spans="1:28" ht="24" customHeight="1" x14ac:dyDescent="0.55000000000000004">
      <c r="A13" s="44">
        <v>3</v>
      </c>
      <c r="B13" s="45" t="s">
        <v>32</v>
      </c>
      <c r="C13" s="46" t="s">
        <v>343</v>
      </c>
      <c r="D13" s="47">
        <v>12</v>
      </c>
      <c r="E13" s="47">
        <v>3</v>
      </c>
      <c r="F13" s="48">
        <v>93</v>
      </c>
      <c r="G13" s="47" t="s">
        <v>38</v>
      </c>
      <c r="H13" s="49">
        <v>5193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 t="shared" si="6"/>
        <v>0</v>
      </c>
      <c r="X13" s="38">
        <f t="shared" si="7"/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4</v>
      </c>
      <c r="B14" s="45" t="s">
        <v>32</v>
      </c>
      <c r="C14" s="46" t="s">
        <v>344</v>
      </c>
      <c r="D14" s="47">
        <v>1</v>
      </c>
      <c r="E14" s="47">
        <v>3</v>
      </c>
      <c r="F14" s="48">
        <v>65</v>
      </c>
      <c r="G14" s="47" t="s">
        <v>38</v>
      </c>
      <c r="H14" s="49">
        <v>765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 t="shared" si="6"/>
        <v>0</v>
      </c>
      <c r="X14" s="38">
        <f t="shared" si="7"/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44">
        <v>5</v>
      </c>
      <c r="B15" s="45" t="s">
        <v>32</v>
      </c>
      <c r="C15" s="46" t="s">
        <v>345</v>
      </c>
      <c r="D15" s="47">
        <v>6</v>
      </c>
      <c r="E15" s="47">
        <v>0</v>
      </c>
      <c r="F15" s="48">
        <v>60</v>
      </c>
      <c r="G15" s="47" t="s">
        <v>38</v>
      </c>
      <c r="H15" s="49">
        <v>2460</v>
      </c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>
        <f t="shared" si="2"/>
        <v>0</v>
      </c>
      <c r="V15" s="38">
        <f t="shared" si="3"/>
        <v>0</v>
      </c>
      <c r="W15" s="38">
        <f t="shared" si="6"/>
        <v>0</v>
      </c>
      <c r="X15" s="38">
        <f t="shared" si="7"/>
        <v>0</v>
      </c>
      <c r="Y15" s="38">
        <f t="shared" si="4"/>
        <v>0</v>
      </c>
      <c r="Z15" s="53">
        <v>0.01</v>
      </c>
      <c r="AA15" s="54">
        <f t="shared" si="5"/>
        <v>0</v>
      </c>
      <c r="AB15" s="71"/>
    </row>
    <row r="16" spans="1:28" ht="24" customHeight="1" x14ac:dyDescent="0.55000000000000004">
      <c r="A16" s="44">
        <v>6</v>
      </c>
      <c r="B16" s="45" t="s">
        <v>32</v>
      </c>
      <c r="C16" s="46" t="s">
        <v>342</v>
      </c>
      <c r="D16" s="47">
        <v>2</v>
      </c>
      <c r="E16" s="47">
        <v>0</v>
      </c>
      <c r="F16" s="48">
        <v>0</v>
      </c>
      <c r="G16" s="47" t="s">
        <v>38</v>
      </c>
      <c r="H16" s="49">
        <v>800</v>
      </c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>
        <f t="shared" si="2"/>
        <v>0</v>
      </c>
      <c r="V16" s="38">
        <f t="shared" si="3"/>
        <v>0</v>
      </c>
      <c r="W16" s="38">
        <f t="shared" si="6"/>
        <v>0</v>
      </c>
      <c r="X16" s="38">
        <f t="shared" si="7"/>
        <v>0</v>
      </c>
      <c r="Y16" s="38">
        <f t="shared" si="4"/>
        <v>0</v>
      </c>
      <c r="Z16" s="53">
        <v>0.01</v>
      </c>
      <c r="AA16" s="54">
        <f t="shared" si="5"/>
        <v>0</v>
      </c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76"/>
      <c r="B38" s="77"/>
      <c r="C38" s="78"/>
      <c r="D38" s="78"/>
      <c r="E38" s="78"/>
      <c r="F38" s="79"/>
      <c r="G38" s="80"/>
      <c r="H38" s="81"/>
      <c r="I38" s="80"/>
      <c r="J38" s="82">
        <f t="shared" si="0"/>
        <v>0</v>
      </c>
      <c r="K38" s="83"/>
      <c r="L38" s="80"/>
      <c r="M38" s="80"/>
      <c r="N38" s="80"/>
      <c r="O38" s="79"/>
      <c r="P38" s="79"/>
      <c r="Q38" s="84"/>
      <c r="R38" s="82">
        <f t="shared" si="1"/>
        <v>0</v>
      </c>
      <c r="S38" s="80"/>
      <c r="T38" s="80"/>
      <c r="U38" s="80"/>
      <c r="V38" s="82">
        <f t="shared" si="3"/>
        <v>0</v>
      </c>
      <c r="W38" s="80"/>
      <c r="X38" s="80"/>
      <c r="Y38" s="80"/>
      <c r="Z38" s="79"/>
      <c r="AA38" s="81"/>
      <c r="AB38" s="80"/>
    </row>
    <row r="39" spans="1:28" ht="24" customHeight="1" x14ac:dyDescent="0.55000000000000004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 t="s">
        <v>41</v>
      </c>
      <c r="B40" s="90"/>
      <c r="C40" s="89" t="s">
        <v>42</v>
      </c>
      <c r="D40" s="85"/>
      <c r="E40" s="85"/>
      <c r="F40" s="89"/>
      <c r="G40" s="89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/>
      <c r="B41" s="90"/>
      <c r="C41" s="89" t="s">
        <v>43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44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45</v>
      </c>
      <c r="D43" s="85"/>
      <c r="E43" s="85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91"/>
      <c r="B44" s="91"/>
      <c r="C44" s="91" t="s">
        <v>46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17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7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348</v>
      </c>
      <c r="D11" s="34">
        <v>0</v>
      </c>
      <c r="E11" s="34">
        <v>0</v>
      </c>
      <c r="F11" s="35">
        <v>92</v>
      </c>
      <c r="G11" s="34" t="s">
        <v>68</v>
      </c>
      <c r="H11" s="36">
        <v>92</v>
      </c>
      <c r="I11" s="37">
        <v>200</v>
      </c>
      <c r="J11" s="38">
        <f t="shared" ref="J11:J41" si="0">H11*I11</f>
        <v>18400</v>
      </c>
      <c r="K11" s="39">
        <v>1</v>
      </c>
      <c r="L11" s="37" t="s">
        <v>69</v>
      </c>
      <c r="M11" s="37" t="s">
        <v>36</v>
      </c>
      <c r="N11" s="37">
        <v>2</v>
      </c>
      <c r="O11" s="40">
        <v>136</v>
      </c>
      <c r="P11" s="40">
        <v>755.55555555555554</v>
      </c>
      <c r="Q11" s="41">
        <v>200</v>
      </c>
      <c r="R11" s="38">
        <f t="shared" ref="R11:R41" si="1">O11*Q11</f>
        <v>27200</v>
      </c>
      <c r="S11" s="37">
        <v>10</v>
      </c>
      <c r="T11" s="37">
        <v>10</v>
      </c>
      <c r="U11" s="37">
        <f t="shared" ref="U11:U18" si="2">R11-(R11*T11)/100</f>
        <v>24480</v>
      </c>
      <c r="V11" s="38">
        <f t="shared" ref="V11:V41" si="3">J11+U11</f>
        <v>42880</v>
      </c>
      <c r="W11" s="37">
        <v>42880</v>
      </c>
      <c r="X11" s="37">
        <v>20000000</v>
      </c>
      <c r="Y11" s="37">
        <v>0</v>
      </c>
      <c r="Z11" s="42">
        <v>0.02</v>
      </c>
      <c r="AA11" s="43">
        <f t="shared" ref="AA11:AA18" si="4">(Y11*Z11)/100</f>
        <v>0</v>
      </c>
      <c r="AB11" s="94" t="s">
        <v>70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18</v>
      </c>
      <c r="P12" s="51">
        <v>100</v>
      </c>
      <c r="Q12" s="52">
        <v>200</v>
      </c>
      <c r="R12" s="38">
        <f t="shared" si="1"/>
        <v>3600</v>
      </c>
      <c r="S12" s="38">
        <v>3</v>
      </c>
      <c r="T12" s="38">
        <v>3</v>
      </c>
      <c r="U12" s="38">
        <f t="shared" si="2"/>
        <v>3492</v>
      </c>
      <c r="V12" s="38">
        <f t="shared" si="3"/>
        <v>3492</v>
      </c>
      <c r="W12" s="38">
        <v>3492</v>
      </c>
      <c r="X12" s="38">
        <v>0</v>
      </c>
      <c r="Y12" s="38">
        <f t="shared" ref="Y12:Y18" si="5">W12-X12</f>
        <v>3492</v>
      </c>
      <c r="Z12" s="53">
        <v>0.3</v>
      </c>
      <c r="AA12" s="54">
        <f t="shared" si="4"/>
        <v>10.475999999999999</v>
      </c>
      <c r="AB12" s="71" t="s">
        <v>71</v>
      </c>
    </row>
    <row r="13" spans="1:28" ht="24" customHeight="1" x14ac:dyDescent="0.55000000000000004">
      <c r="A13" s="44">
        <v>2</v>
      </c>
      <c r="B13" s="45" t="s">
        <v>32</v>
      </c>
      <c r="C13" s="46" t="s">
        <v>349</v>
      </c>
      <c r="D13" s="47">
        <v>6</v>
      </c>
      <c r="E13" s="47">
        <v>0</v>
      </c>
      <c r="F13" s="48">
        <v>0</v>
      </c>
      <c r="G13" s="47" t="s">
        <v>38</v>
      </c>
      <c r="H13" s="49">
        <v>2400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 t="shared" ref="W13:W18" si="6">V13</f>
        <v>0</v>
      </c>
      <c r="X13" s="38">
        <f t="shared" ref="X13:X18" si="7">IF(V13&lt;50000000,V13,50000000)</f>
        <v>0</v>
      </c>
      <c r="Y13" s="38">
        <f t="shared" si="5"/>
        <v>0</v>
      </c>
      <c r="Z13" s="53">
        <v>0.01</v>
      </c>
      <c r="AA13" s="54">
        <f t="shared" si="4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350</v>
      </c>
      <c r="D14" s="47">
        <v>0</v>
      </c>
      <c r="E14" s="47">
        <v>2</v>
      </c>
      <c r="F14" s="48">
        <v>70</v>
      </c>
      <c r="G14" s="47" t="s">
        <v>38</v>
      </c>
      <c r="H14" s="49">
        <v>270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 t="shared" si="6"/>
        <v>0</v>
      </c>
      <c r="X14" s="38">
        <f t="shared" si="7"/>
        <v>0</v>
      </c>
      <c r="Y14" s="38">
        <f t="shared" si="5"/>
        <v>0</v>
      </c>
      <c r="Z14" s="53">
        <v>0.01</v>
      </c>
      <c r="AA14" s="54">
        <f t="shared" si="4"/>
        <v>0</v>
      </c>
      <c r="AB14" s="71"/>
    </row>
    <row r="15" spans="1:28" ht="24" customHeight="1" x14ac:dyDescent="0.55000000000000004">
      <c r="A15" s="44">
        <v>4</v>
      </c>
      <c r="B15" s="45" t="s">
        <v>32</v>
      </c>
      <c r="C15" s="46" t="s">
        <v>351</v>
      </c>
      <c r="D15" s="47">
        <v>23</v>
      </c>
      <c r="E15" s="47">
        <v>2</v>
      </c>
      <c r="F15" s="48">
        <v>88</v>
      </c>
      <c r="G15" s="47" t="s">
        <v>38</v>
      </c>
      <c r="H15" s="49">
        <v>9488</v>
      </c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>
        <f t="shared" si="2"/>
        <v>0</v>
      </c>
      <c r="V15" s="38">
        <f t="shared" si="3"/>
        <v>0</v>
      </c>
      <c r="W15" s="38">
        <f t="shared" si="6"/>
        <v>0</v>
      </c>
      <c r="X15" s="38">
        <f t="shared" si="7"/>
        <v>0</v>
      </c>
      <c r="Y15" s="38">
        <f t="shared" si="5"/>
        <v>0</v>
      </c>
      <c r="Z15" s="53">
        <v>0.01</v>
      </c>
      <c r="AA15" s="54">
        <f t="shared" si="4"/>
        <v>0</v>
      </c>
      <c r="AB15" s="71"/>
    </row>
    <row r="16" spans="1:28" ht="24" customHeight="1" x14ac:dyDescent="0.55000000000000004">
      <c r="A16" s="44">
        <v>5</v>
      </c>
      <c r="B16" s="45" t="s">
        <v>32</v>
      </c>
      <c r="C16" s="46" t="s">
        <v>349</v>
      </c>
      <c r="D16" s="47">
        <v>6</v>
      </c>
      <c r="E16" s="47">
        <v>0</v>
      </c>
      <c r="F16" s="48">
        <v>0</v>
      </c>
      <c r="G16" s="47" t="s">
        <v>38</v>
      </c>
      <c r="H16" s="49">
        <v>2400</v>
      </c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>
        <f t="shared" si="2"/>
        <v>0</v>
      </c>
      <c r="V16" s="38">
        <f t="shared" si="3"/>
        <v>0</v>
      </c>
      <c r="W16" s="38">
        <f t="shared" si="6"/>
        <v>0</v>
      </c>
      <c r="X16" s="38">
        <f t="shared" si="7"/>
        <v>0</v>
      </c>
      <c r="Y16" s="38">
        <f t="shared" si="5"/>
        <v>0</v>
      </c>
      <c r="Z16" s="53">
        <v>0.01</v>
      </c>
      <c r="AA16" s="54">
        <f t="shared" si="4"/>
        <v>0</v>
      </c>
      <c r="AB16" s="71"/>
    </row>
    <row r="17" spans="1:28" ht="24" customHeight="1" x14ac:dyDescent="0.55000000000000004">
      <c r="A17" s="55">
        <v>6</v>
      </c>
      <c r="B17" s="56" t="s">
        <v>32</v>
      </c>
      <c r="C17" s="57" t="s">
        <v>350</v>
      </c>
      <c r="D17" s="58">
        <v>0</v>
      </c>
      <c r="E17" s="58">
        <v>2</v>
      </c>
      <c r="F17" s="59">
        <v>70</v>
      </c>
      <c r="G17" s="56" t="s">
        <v>38</v>
      </c>
      <c r="H17" s="60">
        <v>270</v>
      </c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>
        <f t="shared" si="2"/>
        <v>0</v>
      </c>
      <c r="V17" s="38">
        <f t="shared" si="3"/>
        <v>0</v>
      </c>
      <c r="W17" s="63">
        <f t="shared" si="6"/>
        <v>0</v>
      </c>
      <c r="X17" s="63">
        <f t="shared" si="7"/>
        <v>0</v>
      </c>
      <c r="Y17" s="63">
        <f t="shared" si="5"/>
        <v>0</v>
      </c>
      <c r="Z17" s="67">
        <v>0.01</v>
      </c>
      <c r="AA17" s="68">
        <f t="shared" si="4"/>
        <v>0</v>
      </c>
      <c r="AB17" s="71"/>
    </row>
    <row r="18" spans="1:28" ht="24" customHeight="1" x14ac:dyDescent="0.55000000000000004">
      <c r="A18" s="55">
        <v>7</v>
      </c>
      <c r="B18" s="56" t="s">
        <v>32</v>
      </c>
      <c r="C18" s="69" t="s">
        <v>351</v>
      </c>
      <c r="D18" s="69">
        <v>23</v>
      </c>
      <c r="E18" s="69">
        <v>2</v>
      </c>
      <c r="F18" s="70">
        <v>88</v>
      </c>
      <c r="G18" s="71" t="s">
        <v>38</v>
      </c>
      <c r="H18" s="72">
        <v>9488</v>
      </c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>
        <f t="shared" si="2"/>
        <v>0</v>
      </c>
      <c r="V18" s="38">
        <f t="shared" si="3"/>
        <v>0</v>
      </c>
      <c r="W18" s="63">
        <f t="shared" si="6"/>
        <v>0</v>
      </c>
      <c r="X18" s="66">
        <f t="shared" si="7"/>
        <v>0</v>
      </c>
      <c r="Y18" s="66">
        <f t="shared" si="5"/>
        <v>0</v>
      </c>
      <c r="Z18" s="70">
        <v>0.01</v>
      </c>
      <c r="AA18" s="68">
        <f t="shared" si="4"/>
        <v>0</v>
      </c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3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3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3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39</v>
      </c>
      <c r="C11" s="33" t="s">
        <v>77</v>
      </c>
      <c r="D11" s="34">
        <v>0</v>
      </c>
      <c r="E11" s="34">
        <v>1</v>
      </c>
      <c r="F11" s="35">
        <v>76</v>
      </c>
      <c r="G11" s="34"/>
      <c r="H11" s="36">
        <v>176</v>
      </c>
      <c r="I11" s="37">
        <v>300</v>
      </c>
      <c r="J11" s="38">
        <f t="shared" ref="J11:J40" si="0">H11*I11</f>
        <v>52800</v>
      </c>
      <c r="K11" s="39"/>
      <c r="L11" s="37"/>
      <c r="M11" s="37"/>
      <c r="N11" s="37"/>
      <c r="O11" s="40"/>
      <c r="P11" s="40"/>
      <c r="Q11" s="41"/>
      <c r="R11" s="38">
        <f t="shared" ref="R11:R40" si="1">O11*Q11</f>
        <v>0</v>
      </c>
      <c r="S11" s="37"/>
      <c r="T11" s="37"/>
      <c r="U11" s="37">
        <f>R11-(R11*T11)/100</f>
        <v>0</v>
      </c>
      <c r="V11" s="38">
        <f t="shared" ref="V11:V40" si="2">J11+U11</f>
        <v>52800</v>
      </c>
      <c r="W11" s="37"/>
      <c r="X11" s="37">
        <v>0</v>
      </c>
      <c r="Y11" s="37">
        <f>V11-X11</f>
        <v>52800</v>
      </c>
      <c r="Z11" s="42">
        <v>0.01</v>
      </c>
      <c r="AA11" s="43">
        <f>(Y11*Z11)/100</f>
        <v>5.28</v>
      </c>
      <c r="AB11" s="94"/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25</v>
      </c>
      <c r="P11" s="40">
        <v>100</v>
      </c>
      <c r="Q11" s="41">
        <v>200</v>
      </c>
      <c r="R11" s="38">
        <f t="shared" ref="R11:R41" si="1">O11*Q11</f>
        <v>5000</v>
      </c>
      <c r="S11" s="37">
        <v>3</v>
      </c>
      <c r="T11" s="37">
        <v>3</v>
      </c>
      <c r="U11" s="37">
        <f>R11-(R11*T11)/100</f>
        <v>4850</v>
      </c>
      <c r="V11" s="38">
        <f t="shared" ref="V11:V41" si="2">J11+U11</f>
        <v>4850</v>
      </c>
      <c r="W11" s="37">
        <v>4850</v>
      </c>
      <c r="X11" s="37">
        <v>0</v>
      </c>
      <c r="Y11" s="37">
        <f>W11-X11</f>
        <v>4850</v>
      </c>
      <c r="Z11" s="42">
        <v>0.3</v>
      </c>
      <c r="AA11" s="43">
        <f>(Y11*Z11)/100</f>
        <v>14.55</v>
      </c>
      <c r="AB11" s="94" t="s">
        <v>63</v>
      </c>
    </row>
    <row r="12" spans="1:28" ht="24" customHeight="1" x14ac:dyDescent="0.55000000000000004">
      <c r="A12" s="44">
        <v>1</v>
      </c>
      <c r="B12" s="45" t="s">
        <v>32</v>
      </c>
      <c r="C12" s="46" t="s">
        <v>354</v>
      </c>
      <c r="D12" s="47">
        <v>10</v>
      </c>
      <c r="E12" s="47">
        <v>0</v>
      </c>
      <c r="F12" s="48">
        <v>0</v>
      </c>
      <c r="G12" s="47"/>
      <c r="H12" s="49">
        <v>4000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0</v>
      </c>
      <c r="W12" s="38">
        <f>V12</f>
        <v>0</v>
      </c>
      <c r="X12" s="38">
        <f>IF(V12&lt;50000000,V12,50000000)</f>
        <v>0</v>
      </c>
      <c r="Y12" s="38">
        <f>W12-X12</f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>
        <v>2</v>
      </c>
      <c r="B13" s="45" t="s">
        <v>32</v>
      </c>
      <c r="C13" s="46" t="s">
        <v>354</v>
      </c>
      <c r="D13" s="47">
        <v>10</v>
      </c>
      <c r="E13" s="47">
        <v>0</v>
      </c>
      <c r="F13" s="48">
        <v>0</v>
      </c>
      <c r="G13" s="47"/>
      <c r="H13" s="49">
        <v>4000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0</v>
      </c>
      <c r="W13" s="38">
        <f>V13</f>
        <v>0</v>
      </c>
      <c r="X13" s="38">
        <f>IF(V13&lt;50000000,V13,50000000)</f>
        <v>0</v>
      </c>
      <c r="Y13" s="38">
        <f>W13-X13</f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357</v>
      </c>
      <c r="D11" s="34">
        <v>0</v>
      </c>
      <c r="E11" s="34">
        <v>2</v>
      </c>
      <c r="F11" s="35">
        <v>7</v>
      </c>
      <c r="G11" s="34"/>
      <c r="H11" s="36">
        <v>207</v>
      </c>
      <c r="I11" s="37"/>
      <c r="J11" s="38">
        <f t="shared" ref="J11:J38" si="0">H11*I11</f>
        <v>0</v>
      </c>
      <c r="K11" s="39"/>
      <c r="L11" s="37"/>
      <c r="M11" s="37"/>
      <c r="N11" s="37"/>
      <c r="O11" s="40"/>
      <c r="P11" s="40"/>
      <c r="Q11" s="41"/>
      <c r="R11" s="38">
        <f t="shared" ref="R11:R38" si="1">O11*Q11</f>
        <v>0</v>
      </c>
      <c r="S11" s="37"/>
      <c r="T11" s="37"/>
      <c r="U11" s="37">
        <f t="shared" ref="U11:U13" si="2">R11-(R11*T11)/100</f>
        <v>0</v>
      </c>
      <c r="V11" s="38">
        <f t="shared" ref="V11:V38" si="3">J11+U11</f>
        <v>0</v>
      </c>
      <c r="W11" s="37"/>
      <c r="X11" s="37">
        <f>IF(V11&lt;50000000,V11,50000000)</f>
        <v>0</v>
      </c>
      <c r="Y11" s="37">
        <f t="shared" ref="Y11:Y13" si="4">V11-X11</f>
        <v>0</v>
      </c>
      <c r="Z11" s="42">
        <v>0.01</v>
      </c>
      <c r="AA11" s="43">
        <f t="shared" ref="AA11:AA13" si="5">(Y11*Z11)/100</f>
        <v>0</v>
      </c>
      <c r="AB11" s="94"/>
    </row>
    <row r="12" spans="1:28" ht="24" customHeight="1" x14ac:dyDescent="0.55000000000000004">
      <c r="A12" s="44">
        <v>2</v>
      </c>
      <c r="B12" s="45" t="s">
        <v>32</v>
      </c>
      <c r="C12" s="46" t="s">
        <v>358</v>
      </c>
      <c r="D12" s="47">
        <v>11</v>
      </c>
      <c r="E12" s="47">
        <v>0</v>
      </c>
      <c r="F12" s="48">
        <v>73</v>
      </c>
      <c r="G12" s="47" t="s">
        <v>38</v>
      </c>
      <c r="H12" s="49">
        <v>4473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0</v>
      </c>
      <c r="W12" s="38"/>
      <c r="X12" s="38">
        <f>IF(V12&lt;50000000,V12,50000000)</f>
        <v>0</v>
      </c>
      <c r="Y12" s="38">
        <f t="shared" si="4"/>
        <v>0</v>
      </c>
      <c r="Z12" s="53">
        <v>0.01</v>
      </c>
      <c r="AA12" s="54">
        <f t="shared" si="5"/>
        <v>0</v>
      </c>
      <c r="AB12" s="71"/>
    </row>
    <row r="13" spans="1:28" ht="24" customHeight="1" x14ac:dyDescent="0.55000000000000004">
      <c r="A13" s="44">
        <v>3</v>
      </c>
      <c r="B13" s="45" t="s">
        <v>39</v>
      </c>
      <c r="C13" s="46" t="s">
        <v>359</v>
      </c>
      <c r="D13" s="47">
        <v>0</v>
      </c>
      <c r="E13" s="47">
        <v>2</v>
      </c>
      <c r="F13" s="48">
        <v>2</v>
      </c>
      <c r="G13" s="47"/>
      <c r="H13" s="49">
        <v>202</v>
      </c>
      <c r="I13" s="38">
        <v>60</v>
      </c>
      <c r="J13" s="38">
        <f t="shared" si="0"/>
        <v>12120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12120</v>
      </c>
      <c r="W13" s="38"/>
      <c r="X13" s="38">
        <v>0</v>
      </c>
      <c r="Y13" s="38">
        <f t="shared" si="4"/>
        <v>12120</v>
      </c>
      <c r="Z13" s="53">
        <v>0.01</v>
      </c>
      <c r="AA13" s="54">
        <f t="shared" si="5"/>
        <v>1.212</v>
      </c>
      <c r="AB13" s="71"/>
    </row>
    <row r="14" spans="1:28" ht="24" customHeight="1" x14ac:dyDescent="0.55000000000000004">
      <c r="A14" s="55"/>
      <c r="B14" s="56"/>
      <c r="C14" s="57"/>
      <c r="D14" s="58"/>
      <c r="E14" s="58"/>
      <c r="F14" s="59"/>
      <c r="G14" s="56"/>
      <c r="H14" s="60"/>
      <c r="I14" s="61"/>
      <c r="J14" s="38">
        <f t="shared" si="0"/>
        <v>0</v>
      </c>
      <c r="K14" s="62"/>
      <c r="L14" s="63"/>
      <c r="M14" s="63"/>
      <c r="N14" s="63"/>
      <c r="O14" s="64"/>
      <c r="P14" s="64"/>
      <c r="Q14" s="65"/>
      <c r="R14" s="38">
        <f t="shared" si="1"/>
        <v>0</v>
      </c>
      <c r="S14" s="66"/>
      <c r="T14" s="63"/>
      <c r="U14" s="63"/>
      <c r="V14" s="38">
        <f t="shared" si="3"/>
        <v>0</v>
      </c>
      <c r="W14" s="63"/>
      <c r="X14" s="63"/>
      <c r="Y14" s="63"/>
      <c r="Z14" s="67"/>
      <c r="AA14" s="68"/>
      <c r="AB14" s="71"/>
    </row>
    <row r="15" spans="1:28" ht="24" customHeight="1" x14ac:dyDescent="0.55000000000000004">
      <c r="A15" s="55"/>
      <c r="B15" s="56"/>
      <c r="C15" s="69"/>
      <c r="D15" s="69"/>
      <c r="E15" s="69"/>
      <c r="F15" s="70"/>
      <c r="G15" s="71"/>
      <c r="H15" s="72"/>
      <c r="I15" s="66"/>
      <c r="J15" s="38">
        <f t="shared" si="0"/>
        <v>0</v>
      </c>
      <c r="K15" s="62"/>
      <c r="L15" s="63"/>
      <c r="M15" s="66"/>
      <c r="N15" s="66"/>
      <c r="O15" s="64"/>
      <c r="P15" s="64"/>
      <c r="Q15" s="73"/>
      <c r="R15" s="38">
        <f t="shared" si="1"/>
        <v>0</v>
      </c>
      <c r="S15" s="66"/>
      <c r="T15" s="66"/>
      <c r="U15" s="66"/>
      <c r="V15" s="38">
        <f t="shared" si="3"/>
        <v>0</v>
      </c>
      <c r="W15" s="63"/>
      <c r="X15" s="66"/>
      <c r="Y15" s="66"/>
      <c r="Z15" s="70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68"/>
      <c r="I16" s="71"/>
      <c r="J16" s="38">
        <f t="shared" si="0"/>
        <v>0</v>
      </c>
      <c r="K16" s="74"/>
      <c r="L16" s="71"/>
      <c r="M16" s="71"/>
      <c r="N16" s="71"/>
      <c r="O16" s="70"/>
      <c r="P16" s="70"/>
      <c r="Q16" s="75"/>
      <c r="R16" s="38">
        <f t="shared" si="1"/>
        <v>0</v>
      </c>
      <c r="S16" s="71"/>
      <c r="T16" s="71"/>
      <c r="U16" s="71"/>
      <c r="V16" s="38">
        <f t="shared" si="3"/>
        <v>0</v>
      </c>
      <c r="W16" s="71"/>
      <c r="X16" s="71"/>
      <c r="Y16" s="71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76"/>
      <c r="B38" s="77"/>
      <c r="C38" s="78"/>
      <c r="D38" s="78"/>
      <c r="E38" s="78"/>
      <c r="F38" s="79"/>
      <c r="G38" s="80"/>
      <c r="H38" s="81"/>
      <c r="I38" s="80"/>
      <c r="J38" s="82">
        <f t="shared" si="0"/>
        <v>0</v>
      </c>
      <c r="K38" s="83"/>
      <c r="L38" s="80"/>
      <c r="M38" s="80"/>
      <c r="N38" s="80"/>
      <c r="O38" s="79"/>
      <c r="P38" s="79"/>
      <c r="Q38" s="84"/>
      <c r="R38" s="82">
        <f t="shared" si="1"/>
        <v>0</v>
      </c>
      <c r="S38" s="80"/>
      <c r="T38" s="80"/>
      <c r="U38" s="80"/>
      <c r="V38" s="82">
        <f t="shared" si="3"/>
        <v>0</v>
      </c>
      <c r="W38" s="80"/>
      <c r="X38" s="80"/>
      <c r="Y38" s="80"/>
      <c r="Z38" s="79"/>
      <c r="AA38" s="81"/>
      <c r="AB38" s="80"/>
    </row>
    <row r="39" spans="1:28" ht="24" customHeight="1" x14ac:dyDescent="0.55000000000000004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 t="s">
        <v>41</v>
      </c>
      <c r="B40" s="90"/>
      <c r="C40" s="89" t="s">
        <v>42</v>
      </c>
      <c r="D40" s="85"/>
      <c r="E40" s="85"/>
      <c r="F40" s="89"/>
      <c r="G40" s="89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/>
      <c r="B41" s="90"/>
      <c r="C41" s="89" t="s">
        <v>43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44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45</v>
      </c>
      <c r="D43" s="85"/>
      <c r="E43" s="85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91"/>
      <c r="B44" s="91"/>
      <c r="C44" s="91" t="s">
        <v>46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17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7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362</v>
      </c>
      <c r="D11" s="34">
        <v>14</v>
      </c>
      <c r="E11" s="34">
        <v>0</v>
      </c>
      <c r="F11" s="35">
        <v>21</v>
      </c>
      <c r="G11" s="34" t="s">
        <v>34</v>
      </c>
      <c r="H11" s="36">
        <v>5621</v>
      </c>
      <c r="I11" s="37">
        <v>210</v>
      </c>
      <c r="J11" s="38">
        <f t="shared" ref="J11:J39" si="0">H11*I11</f>
        <v>1180410</v>
      </c>
      <c r="K11" s="39">
        <v>1</v>
      </c>
      <c r="L11" s="37" t="s">
        <v>147</v>
      </c>
      <c r="M11" s="37" t="s">
        <v>36</v>
      </c>
      <c r="N11" s="37">
        <v>2</v>
      </c>
      <c r="O11" s="40">
        <v>30</v>
      </c>
      <c r="P11" s="40">
        <v>38.461538461538467</v>
      </c>
      <c r="Q11" s="41">
        <v>210</v>
      </c>
      <c r="R11" s="38">
        <f t="shared" ref="R11:R39" si="1">O11*Q11</f>
        <v>6300</v>
      </c>
      <c r="S11" s="37">
        <v>10</v>
      </c>
      <c r="T11" s="37">
        <v>10</v>
      </c>
      <c r="U11" s="37">
        <f t="shared" ref="U11:U14" si="2">R11-(R11*T11)/100</f>
        <v>5670</v>
      </c>
      <c r="V11" s="38">
        <f t="shared" ref="V11:V39" si="3">J11+U11</f>
        <v>1186080</v>
      </c>
      <c r="W11" s="37">
        <v>1186080</v>
      </c>
      <c r="X11" s="37">
        <v>20000000</v>
      </c>
      <c r="Y11" s="37">
        <v>0</v>
      </c>
      <c r="Z11" s="42">
        <v>0.02</v>
      </c>
      <c r="AA11" s="43">
        <f t="shared" ref="AA11:AA14" si="4">(Y11*Z11)/100</f>
        <v>0</v>
      </c>
      <c r="AB11" s="94" t="s">
        <v>70</v>
      </c>
    </row>
    <row r="12" spans="1:28" ht="24" customHeight="1" x14ac:dyDescent="0.55000000000000004">
      <c r="A12" s="44">
        <v>2</v>
      </c>
      <c r="B12" s="45" t="s">
        <v>32</v>
      </c>
      <c r="C12" s="46" t="s">
        <v>363</v>
      </c>
      <c r="D12" s="47">
        <v>0</v>
      </c>
      <c r="E12" s="47">
        <v>0</v>
      </c>
      <c r="F12" s="48">
        <v>72</v>
      </c>
      <c r="G12" s="47" t="s">
        <v>34</v>
      </c>
      <c r="H12" s="49">
        <v>72</v>
      </c>
      <c r="I12" s="38">
        <v>200</v>
      </c>
      <c r="J12" s="38">
        <f t="shared" si="0"/>
        <v>14400</v>
      </c>
      <c r="K12" s="50">
        <v>2</v>
      </c>
      <c r="L12" s="38" t="s">
        <v>69</v>
      </c>
      <c r="M12" s="38" t="s">
        <v>36</v>
      </c>
      <c r="N12" s="38">
        <v>2</v>
      </c>
      <c r="O12" s="51">
        <v>48</v>
      </c>
      <c r="P12" s="51">
        <v>46.153846153846153</v>
      </c>
      <c r="Q12" s="52">
        <v>200</v>
      </c>
      <c r="R12" s="38">
        <f t="shared" si="1"/>
        <v>9600</v>
      </c>
      <c r="S12" s="38">
        <v>3</v>
      </c>
      <c r="T12" s="38">
        <v>3</v>
      </c>
      <c r="U12" s="38">
        <f t="shared" si="2"/>
        <v>9312</v>
      </c>
      <c r="V12" s="38">
        <f t="shared" si="3"/>
        <v>23712</v>
      </c>
      <c r="W12" s="38">
        <v>9312</v>
      </c>
      <c r="X12" s="38">
        <v>0</v>
      </c>
      <c r="Y12" s="38">
        <f t="shared" ref="Y12" si="5">W12-X12</f>
        <v>9312</v>
      </c>
      <c r="Z12" s="53">
        <v>0.3</v>
      </c>
      <c r="AA12" s="54">
        <f t="shared" si="4"/>
        <v>27.936</v>
      </c>
      <c r="AB12" s="71" t="s">
        <v>70</v>
      </c>
    </row>
    <row r="13" spans="1:28" ht="24" customHeight="1" x14ac:dyDescent="0.55000000000000004">
      <c r="A13" s="44">
        <v>3</v>
      </c>
      <c r="B13" s="45" t="s">
        <v>32</v>
      </c>
      <c r="C13" s="46" t="s">
        <v>364</v>
      </c>
      <c r="D13" s="47">
        <v>4</v>
      </c>
      <c r="E13" s="47">
        <v>0</v>
      </c>
      <c r="F13" s="48">
        <v>0</v>
      </c>
      <c r="G13" s="47" t="s">
        <v>38</v>
      </c>
      <c r="H13" s="49">
        <v>1600</v>
      </c>
      <c r="I13" s="38">
        <v>60</v>
      </c>
      <c r="J13" s="38">
        <f t="shared" si="0"/>
        <v>96000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96000</v>
      </c>
      <c r="W13" s="38">
        <f>V13</f>
        <v>96000</v>
      </c>
      <c r="X13" s="38">
        <v>50000000</v>
      </c>
      <c r="Y13" s="38">
        <v>0</v>
      </c>
      <c r="Z13" s="53">
        <v>0.01</v>
      </c>
      <c r="AA13" s="54">
        <f t="shared" si="4"/>
        <v>0</v>
      </c>
      <c r="AB13" s="71"/>
    </row>
    <row r="14" spans="1:28" ht="24" customHeight="1" x14ac:dyDescent="0.55000000000000004">
      <c r="A14" s="44">
        <v>4</v>
      </c>
      <c r="B14" s="45" t="s">
        <v>32</v>
      </c>
      <c r="C14" s="46" t="s">
        <v>365</v>
      </c>
      <c r="D14" s="47">
        <v>0</v>
      </c>
      <c r="E14" s="47">
        <v>0</v>
      </c>
      <c r="F14" s="48">
        <v>71</v>
      </c>
      <c r="G14" s="47"/>
      <c r="H14" s="49">
        <v>71</v>
      </c>
      <c r="I14" s="38">
        <v>60</v>
      </c>
      <c r="J14" s="38">
        <f t="shared" si="0"/>
        <v>4260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4260</v>
      </c>
      <c r="W14" s="38">
        <f>V14</f>
        <v>4260</v>
      </c>
      <c r="X14" s="38">
        <v>50000000</v>
      </c>
      <c r="Y14" s="38">
        <v>0</v>
      </c>
      <c r="Z14" s="53">
        <v>0.01</v>
      </c>
      <c r="AA14" s="54">
        <f t="shared" si="4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75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98">
        <v>27.94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116</v>
      </c>
      <c r="H11" s="36"/>
      <c r="I11" s="37"/>
      <c r="J11" s="38">
        <f t="shared" ref="J11:J41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9</v>
      </c>
      <c r="P11" s="40">
        <v>100</v>
      </c>
      <c r="Q11" s="41">
        <v>500</v>
      </c>
      <c r="R11" s="38">
        <f t="shared" ref="R11:R41" si="1">O11*Q11</f>
        <v>4500</v>
      </c>
      <c r="S11" s="37">
        <v>3</v>
      </c>
      <c r="T11" s="37">
        <v>3</v>
      </c>
      <c r="U11" s="37">
        <f t="shared" ref="U11:U18" si="2">R11-(R11*T11)/100</f>
        <v>4365</v>
      </c>
      <c r="V11" s="38">
        <f t="shared" ref="V11:V41" si="3">J11+U11</f>
        <v>4365</v>
      </c>
      <c r="W11" s="37">
        <v>4365</v>
      </c>
      <c r="X11" s="37">
        <v>0</v>
      </c>
      <c r="Y11" s="37">
        <f t="shared" ref="Y11:Y18" si="4">W11-X11</f>
        <v>4365</v>
      </c>
      <c r="Z11" s="42">
        <v>0.3</v>
      </c>
      <c r="AA11" s="43">
        <f t="shared" ref="AA11:AA18" si="5">(Y11*Z11)/100</f>
        <v>13.095000000000001</v>
      </c>
      <c r="AB11" s="94" t="s">
        <v>129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47</v>
      </c>
      <c r="M12" s="38" t="s">
        <v>36</v>
      </c>
      <c r="N12" s="38">
        <v>3</v>
      </c>
      <c r="O12" s="51">
        <v>12</v>
      </c>
      <c r="P12" s="51">
        <v>100</v>
      </c>
      <c r="Q12" s="52">
        <v>500</v>
      </c>
      <c r="R12" s="38">
        <f t="shared" si="1"/>
        <v>6000</v>
      </c>
      <c r="S12" s="38">
        <v>3</v>
      </c>
      <c r="T12" s="38">
        <v>3</v>
      </c>
      <c r="U12" s="38">
        <f t="shared" si="2"/>
        <v>5820</v>
      </c>
      <c r="V12" s="38">
        <f t="shared" si="3"/>
        <v>5820</v>
      </c>
      <c r="W12" s="38">
        <v>5820</v>
      </c>
      <c r="X12" s="38">
        <v>0</v>
      </c>
      <c r="Y12" s="38">
        <f t="shared" si="4"/>
        <v>5820</v>
      </c>
      <c r="Z12" s="53">
        <v>0.3</v>
      </c>
      <c r="AA12" s="54">
        <f t="shared" si="5"/>
        <v>17.46</v>
      </c>
      <c r="AB12" s="71" t="s">
        <v>71</v>
      </c>
    </row>
    <row r="13" spans="1:28" ht="24" customHeight="1" x14ac:dyDescent="0.55000000000000004">
      <c r="A13" s="44">
        <v>1</v>
      </c>
      <c r="B13" s="45" t="s">
        <v>32</v>
      </c>
      <c r="C13" s="46" t="s">
        <v>368</v>
      </c>
      <c r="D13" s="47">
        <v>6</v>
      </c>
      <c r="E13" s="47">
        <v>2</v>
      </c>
      <c r="F13" s="48">
        <v>65</v>
      </c>
      <c r="G13" s="47" t="s">
        <v>38</v>
      </c>
      <c r="H13" s="49">
        <v>2665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 t="shared" ref="W13:W18" si="6">V13</f>
        <v>0</v>
      </c>
      <c r="X13" s="38">
        <f t="shared" ref="X13:X18" si="7">IF(V13&lt;50000000,V13,50000000)</f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2</v>
      </c>
      <c r="B14" s="45" t="s">
        <v>32</v>
      </c>
      <c r="C14" s="46" t="s">
        <v>369</v>
      </c>
      <c r="D14" s="47">
        <v>4</v>
      </c>
      <c r="E14" s="47">
        <v>0</v>
      </c>
      <c r="F14" s="48">
        <v>0</v>
      </c>
      <c r="G14" s="47" t="s">
        <v>38</v>
      </c>
      <c r="H14" s="49">
        <v>1600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 t="shared" si="6"/>
        <v>0</v>
      </c>
      <c r="X14" s="38">
        <f t="shared" si="7"/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44">
        <v>3</v>
      </c>
      <c r="B15" s="45" t="s">
        <v>32</v>
      </c>
      <c r="C15" s="46" t="s">
        <v>370</v>
      </c>
      <c r="D15" s="47">
        <v>5</v>
      </c>
      <c r="E15" s="47">
        <v>0</v>
      </c>
      <c r="F15" s="48">
        <v>0</v>
      </c>
      <c r="G15" s="47" t="s">
        <v>38</v>
      </c>
      <c r="H15" s="49">
        <v>2000</v>
      </c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>
        <f t="shared" si="2"/>
        <v>0</v>
      </c>
      <c r="V15" s="38">
        <f t="shared" si="3"/>
        <v>0</v>
      </c>
      <c r="W15" s="38">
        <f t="shared" si="6"/>
        <v>0</v>
      </c>
      <c r="X15" s="38">
        <f t="shared" si="7"/>
        <v>0</v>
      </c>
      <c r="Y15" s="38">
        <f t="shared" si="4"/>
        <v>0</v>
      </c>
      <c r="Z15" s="53">
        <v>0.01</v>
      </c>
      <c r="AA15" s="54">
        <f t="shared" si="5"/>
        <v>0</v>
      </c>
      <c r="AB15" s="71"/>
    </row>
    <row r="16" spans="1:28" ht="24" customHeight="1" x14ac:dyDescent="0.55000000000000004">
      <c r="A16" s="44">
        <v>4</v>
      </c>
      <c r="B16" s="45" t="s">
        <v>32</v>
      </c>
      <c r="C16" s="46" t="s">
        <v>368</v>
      </c>
      <c r="D16" s="47">
        <v>6</v>
      </c>
      <c r="E16" s="47">
        <v>2</v>
      </c>
      <c r="F16" s="48">
        <v>65</v>
      </c>
      <c r="G16" s="47" t="s">
        <v>38</v>
      </c>
      <c r="H16" s="49">
        <v>2665</v>
      </c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>
        <f t="shared" si="2"/>
        <v>0</v>
      </c>
      <c r="V16" s="38">
        <f t="shared" si="3"/>
        <v>0</v>
      </c>
      <c r="W16" s="38">
        <f t="shared" si="6"/>
        <v>0</v>
      </c>
      <c r="X16" s="38">
        <f t="shared" si="7"/>
        <v>0</v>
      </c>
      <c r="Y16" s="38">
        <f t="shared" si="4"/>
        <v>0</v>
      </c>
      <c r="Z16" s="53">
        <v>0.01</v>
      </c>
      <c r="AA16" s="54">
        <f t="shared" si="5"/>
        <v>0</v>
      </c>
      <c r="AB16" s="71"/>
    </row>
    <row r="17" spans="1:28" ht="24" customHeight="1" x14ac:dyDescent="0.55000000000000004">
      <c r="A17" s="55">
        <v>5</v>
      </c>
      <c r="B17" s="56" t="s">
        <v>32</v>
      </c>
      <c r="C17" s="57" t="s">
        <v>369</v>
      </c>
      <c r="D17" s="58">
        <v>4</v>
      </c>
      <c r="E17" s="58">
        <v>0</v>
      </c>
      <c r="F17" s="59">
        <v>0</v>
      </c>
      <c r="G17" s="56" t="s">
        <v>38</v>
      </c>
      <c r="H17" s="60">
        <v>1600</v>
      </c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>
        <f t="shared" si="2"/>
        <v>0</v>
      </c>
      <c r="V17" s="38">
        <f t="shared" si="3"/>
        <v>0</v>
      </c>
      <c r="W17" s="63">
        <f t="shared" si="6"/>
        <v>0</v>
      </c>
      <c r="X17" s="63">
        <f t="shared" si="7"/>
        <v>0</v>
      </c>
      <c r="Y17" s="63">
        <f t="shared" si="4"/>
        <v>0</v>
      </c>
      <c r="Z17" s="67">
        <v>0.01</v>
      </c>
      <c r="AA17" s="68">
        <f t="shared" si="5"/>
        <v>0</v>
      </c>
      <c r="AB17" s="71"/>
    </row>
    <row r="18" spans="1:28" ht="24" customHeight="1" x14ac:dyDescent="0.55000000000000004">
      <c r="A18" s="55">
        <v>6</v>
      </c>
      <c r="B18" s="56" t="s">
        <v>32</v>
      </c>
      <c r="C18" s="69" t="s">
        <v>370</v>
      </c>
      <c r="D18" s="69">
        <v>5</v>
      </c>
      <c r="E18" s="69">
        <v>0</v>
      </c>
      <c r="F18" s="70">
        <v>0</v>
      </c>
      <c r="G18" s="71" t="s">
        <v>38</v>
      </c>
      <c r="H18" s="72">
        <v>2000</v>
      </c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>
        <f t="shared" si="2"/>
        <v>0</v>
      </c>
      <c r="V18" s="38">
        <f t="shared" si="3"/>
        <v>0</v>
      </c>
      <c r="W18" s="63">
        <f t="shared" si="6"/>
        <v>0</v>
      </c>
      <c r="X18" s="66">
        <f t="shared" si="7"/>
        <v>0</v>
      </c>
      <c r="Y18" s="66">
        <f t="shared" si="4"/>
        <v>0</v>
      </c>
      <c r="Z18" s="70">
        <v>0.01</v>
      </c>
      <c r="AA18" s="68">
        <f t="shared" si="5"/>
        <v>0</v>
      </c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3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3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3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372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262</v>
      </c>
      <c r="M11" s="37" t="s">
        <v>36</v>
      </c>
      <c r="N11" s="37">
        <v>3</v>
      </c>
      <c r="O11" s="40">
        <v>75</v>
      </c>
      <c r="P11" s="40">
        <v>100</v>
      </c>
      <c r="Q11" s="41">
        <v>200</v>
      </c>
      <c r="R11" s="38">
        <f t="shared" ref="R11:R41" si="1">O11*Q11</f>
        <v>15000</v>
      </c>
      <c r="S11" s="37">
        <v>3</v>
      </c>
      <c r="T11" s="37">
        <v>3</v>
      </c>
      <c r="U11" s="37">
        <f>R11-(R11*T11)/100</f>
        <v>14550</v>
      </c>
      <c r="V11" s="38">
        <f t="shared" ref="V11:V41" si="2">J11+U11</f>
        <v>14550</v>
      </c>
      <c r="W11" s="37">
        <v>14550</v>
      </c>
      <c r="X11" s="37"/>
      <c r="Y11" s="37">
        <f>W11-X11</f>
        <v>14550</v>
      </c>
      <c r="Z11" s="42">
        <v>0.3</v>
      </c>
      <c r="AA11" s="43">
        <f>(Y11*Z11)/100</f>
        <v>43.65</v>
      </c>
      <c r="AB11" s="94" t="s">
        <v>373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activeCell="E8" sqref="C6:F10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40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9</v>
      </c>
      <c r="P11" s="40">
        <v>100</v>
      </c>
      <c r="Q11" s="41">
        <v>200</v>
      </c>
      <c r="R11" s="38">
        <f t="shared" ref="R11:R40" si="1">O11*Q11</f>
        <v>1800</v>
      </c>
      <c r="S11" s="37">
        <v>3</v>
      </c>
      <c r="T11" s="37">
        <v>3</v>
      </c>
      <c r="U11" s="37">
        <f>R11-(R11*T11)/100</f>
        <v>1746</v>
      </c>
      <c r="V11" s="38">
        <f t="shared" ref="V11:V40" si="2">J11+U11</f>
        <v>1746</v>
      </c>
      <c r="W11" s="37">
        <v>1746</v>
      </c>
      <c r="X11" s="37">
        <v>0</v>
      </c>
      <c r="Y11" s="37">
        <f>W11-X11</f>
        <v>1746</v>
      </c>
      <c r="Z11" s="42">
        <v>0.3</v>
      </c>
      <c r="AA11" s="43">
        <f>(Y11*Z11)/100</f>
        <v>5.2379999999999995</v>
      </c>
      <c r="AB11" s="94" t="s">
        <v>71</v>
      </c>
    </row>
    <row r="12" spans="1:28" ht="24" customHeight="1" x14ac:dyDescent="0.55000000000000004">
      <c r="A12" s="44">
        <v>1</v>
      </c>
      <c r="B12" s="45" t="s">
        <v>32</v>
      </c>
      <c r="C12" s="46" t="s">
        <v>376</v>
      </c>
      <c r="D12" s="47">
        <v>16</v>
      </c>
      <c r="E12" s="47">
        <v>1</v>
      </c>
      <c r="F12" s="48">
        <v>33</v>
      </c>
      <c r="G12" s="47" t="s">
        <v>38</v>
      </c>
      <c r="H12" s="49">
        <v>6533</v>
      </c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0</v>
      </c>
      <c r="W12" s="38">
        <f>V12</f>
        <v>0</v>
      </c>
      <c r="X12" s="38">
        <f>IF(V12&lt;50000000,V12,50000000)</f>
        <v>0</v>
      </c>
      <c r="Y12" s="38">
        <f>W12-X12</f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55"/>
      <c r="B16" s="56"/>
      <c r="C16" s="57"/>
      <c r="D16" s="58"/>
      <c r="E16" s="58"/>
      <c r="F16" s="59"/>
      <c r="G16" s="56"/>
      <c r="H16" s="60"/>
      <c r="I16" s="61"/>
      <c r="J16" s="38">
        <f t="shared" si="0"/>
        <v>0</v>
      </c>
      <c r="K16" s="62"/>
      <c r="L16" s="63"/>
      <c r="M16" s="63"/>
      <c r="N16" s="63"/>
      <c r="O16" s="64"/>
      <c r="P16" s="64"/>
      <c r="Q16" s="65"/>
      <c r="R16" s="38">
        <f t="shared" si="1"/>
        <v>0</v>
      </c>
      <c r="S16" s="66"/>
      <c r="T16" s="63"/>
      <c r="U16" s="63"/>
      <c r="V16" s="38">
        <f t="shared" si="2"/>
        <v>0</v>
      </c>
      <c r="W16" s="63"/>
      <c r="X16" s="63"/>
      <c r="Y16" s="63"/>
      <c r="Z16" s="67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72"/>
      <c r="I17" s="66"/>
      <c r="J17" s="38">
        <f t="shared" si="0"/>
        <v>0</v>
      </c>
      <c r="K17" s="62"/>
      <c r="L17" s="63"/>
      <c r="M17" s="66"/>
      <c r="N17" s="66"/>
      <c r="O17" s="64"/>
      <c r="P17" s="64"/>
      <c r="Q17" s="73"/>
      <c r="R17" s="38">
        <f t="shared" si="1"/>
        <v>0</v>
      </c>
      <c r="S17" s="66"/>
      <c r="T17" s="66"/>
      <c r="U17" s="66"/>
      <c r="V17" s="38">
        <f t="shared" si="2"/>
        <v>0</v>
      </c>
      <c r="W17" s="63"/>
      <c r="X17" s="66"/>
      <c r="Y17" s="66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76"/>
      <c r="B40" s="77"/>
      <c r="C40" s="78"/>
      <c r="D40" s="78"/>
      <c r="E40" s="78"/>
      <c r="F40" s="79"/>
      <c r="G40" s="80"/>
      <c r="H40" s="81"/>
      <c r="I40" s="80"/>
      <c r="J40" s="82">
        <f t="shared" si="0"/>
        <v>0</v>
      </c>
      <c r="K40" s="83"/>
      <c r="L40" s="80"/>
      <c r="M40" s="80"/>
      <c r="N40" s="80"/>
      <c r="O40" s="79"/>
      <c r="P40" s="79"/>
      <c r="Q40" s="84"/>
      <c r="R40" s="82">
        <f t="shared" si="1"/>
        <v>0</v>
      </c>
      <c r="S40" s="80"/>
      <c r="T40" s="80"/>
      <c r="U40" s="80"/>
      <c r="V40" s="82">
        <f t="shared" si="2"/>
        <v>0</v>
      </c>
      <c r="W40" s="80"/>
      <c r="X40" s="80"/>
      <c r="Y40" s="80"/>
      <c r="Z40" s="79"/>
      <c r="AA40" s="81"/>
      <c r="AB40" s="80"/>
    </row>
    <row r="41" spans="1:28" ht="24" customHeight="1" x14ac:dyDescent="0.55000000000000004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 t="s">
        <v>41</v>
      </c>
      <c r="B42" s="90"/>
      <c r="C42" s="89" t="s">
        <v>42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43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44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45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91"/>
      <c r="B46" s="91"/>
      <c r="C46" s="91" t="s">
        <v>46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activeCell="A3" sqref="A3:Z3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39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63</v>
      </c>
      <c r="P11" s="40">
        <v>100</v>
      </c>
      <c r="Q11" s="41">
        <v>200</v>
      </c>
      <c r="R11" s="38">
        <f t="shared" ref="R11:R39" si="1">O11*Q11</f>
        <v>12600</v>
      </c>
      <c r="S11" s="37">
        <v>3</v>
      </c>
      <c r="T11" s="37">
        <v>3</v>
      </c>
      <c r="U11" s="37">
        <f>R11-(R11*T11)/100</f>
        <v>12222</v>
      </c>
      <c r="V11" s="38">
        <f t="shared" ref="V11:V39" si="2">J11+U11</f>
        <v>12222</v>
      </c>
      <c r="W11" s="37">
        <v>12222</v>
      </c>
      <c r="X11" s="37">
        <v>0</v>
      </c>
      <c r="Y11" s="37">
        <f>W11-X11</f>
        <v>12222</v>
      </c>
      <c r="Z11" s="42">
        <v>0.3</v>
      </c>
      <c r="AA11" s="43">
        <f>(Y11*Z11)/100</f>
        <v>36.665999999999997</v>
      </c>
      <c r="AB11" s="94" t="s">
        <v>71</v>
      </c>
    </row>
    <row r="12" spans="1:28" ht="24" customHeight="1" x14ac:dyDescent="0.55000000000000004">
      <c r="A12" s="44">
        <v>1</v>
      </c>
      <c r="B12" s="45" t="s">
        <v>32</v>
      </c>
      <c r="C12" s="46" t="s">
        <v>379</v>
      </c>
      <c r="D12" s="47">
        <v>1</v>
      </c>
      <c r="E12" s="47">
        <v>3</v>
      </c>
      <c r="F12" s="48">
        <v>7</v>
      </c>
      <c r="G12" s="47" t="s">
        <v>38</v>
      </c>
      <c r="H12" s="49">
        <v>707</v>
      </c>
      <c r="I12" s="38">
        <v>60</v>
      </c>
      <c r="J12" s="38">
        <f t="shared" si="0"/>
        <v>42420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>R12-(R12*T12)/100</f>
        <v>0</v>
      </c>
      <c r="V12" s="38">
        <f t="shared" si="2"/>
        <v>42420</v>
      </c>
      <c r="W12" s="38">
        <f>V12</f>
        <v>42420</v>
      </c>
      <c r="X12" s="38">
        <v>50000000</v>
      </c>
      <c r="Y12" s="38">
        <v>0</v>
      </c>
      <c r="Z12" s="53">
        <v>0.01</v>
      </c>
      <c r="AA12" s="54">
        <f>(Y12*Z12)/100</f>
        <v>0</v>
      </c>
      <c r="AB12" s="71"/>
    </row>
    <row r="13" spans="1:28" ht="24" customHeight="1" x14ac:dyDescent="0.55000000000000004">
      <c r="A13" s="44">
        <v>2</v>
      </c>
      <c r="B13" s="45" t="s">
        <v>32</v>
      </c>
      <c r="C13" s="46" t="s">
        <v>380</v>
      </c>
      <c r="D13" s="47">
        <v>16</v>
      </c>
      <c r="E13" s="47">
        <v>2</v>
      </c>
      <c r="F13" s="48">
        <v>45</v>
      </c>
      <c r="G13" s="47" t="s">
        <v>38</v>
      </c>
      <c r="H13" s="49">
        <v>6645</v>
      </c>
      <c r="I13" s="38">
        <v>60</v>
      </c>
      <c r="J13" s="38">
        <f t="shared" si="0"/>
        <v>398700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398700</v>
      </c>
      <c r="W13" s="38">
        <f>V13</f>
        <v>398700</v>
      </c>
      <c r="X13" s="38">
        <v>50000000</v>
      </c>
      <c r="Y13" s="38">
        <v>0</v>
      </c>
      <c r="Z13" s="53">
        <v>0.01</v>
      </c>
      <c r="AA13" s="54">
        <f>(Y13*Z13)/100</f>
        <v>0</v>
      </c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2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2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2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2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75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2"/>
        <v>0</v>
      </c>
      <c r="W39" s="80"/>
      <c r="X39" s="80"/>
      <c r="Y39" s="80"/>
      <c r="Z39" s="79"/>
      <c r="AA39" s="98">
        <v>36.67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382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39" si="0">H11*I11</f>
        <v>0</v>
      </c>
      <c r="K11" s="39">
        <v>1</v>
      </c>
      <c r="L11" s="37" t="s">
        <v>147</v>
      </c>
      <c r="M11" s="37" t="s">
        <v>36</v>
      </c>
      <c r="N11" s="37">
        <v>3</v>
      </c>
      <c r="O11" s="40">
        <v>54</v>
      </c>
      <c r="P11" s="40">
        <v>100</v>
      </c>
      <c r="Q11" s="41">
        <v>500</v>
      </c>
      <c r="R11" s="38">
        <f t="shared" ref="R11:R39" si="1">O11*Q11</f>
        <v>27000</v>
      </c>
      <c r="S11" s="37">
        <v>3</v>
      </c>
      <c r="T11" s="37">
        <v>3</v>
      </c>
      <c r="U11" s="37">
        <f t="shared" ref="U11:U14" si="2">R11-(R11*T11)/100</f>
        <v>26190</v>
      </c>
      <c r="V11" s="38">
        <f t="shared" ref="V11:V39" si="3">J11+U11</f>
        <v>26190</v>
      </c>
      <c r="W11" s="37">
        <v>26190</v>
      </c>
      <c r="X11" s="37">
        <v>0</v>
      </c>
      <c r="Y11" s="37">
        <f t="shared" ref="Y11" si="4">W11-X11</f>
        <v>26190</v>
      </c>
      <c r="Z11" s="42">
        <v>0.3</v>
      </c>
      <c r="AA11" s="43">
        <f t="shared" ref="AA11:AA14" si="5">(Y11*Z11)/100</f>
        <v>78.569999999999993</v>
      </c>
      <c r="AB11" s="94" t="s">
        <v>383</v>
      </c>
    </row>
    <row r="12" spans="1:28" ht="24" customHeight="1" x14ac:dyDescent="0.55000000000000004">
      <c r="A12" s="44">
        <v>1</v>
      </c>
      <c r="B12" s="45" t="s">
        <v>32</v>
      </c>
      <c r="C12" s="46" t="s">
        <v>384</v>
      </c>
      <c r="D12" s="47">
        <v>22</v>
      </c>
      <c r="E12" s="47">
        <v>0</v>
      </c>
      <c r="F12" s="48">
        <v>9</v>
      </c>
      <c r="G12" s="47" t="s">
        <v>38</v>
      </c>
      <c r="H12" s="49">
        <v>8809</v>
      </c>
      <c r="I12" s="38">
        <v>100</v>
      </c>
      <c r="J12" s="38">
        <f t="shared" si="0"/>
        <v>880900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880900</v>
      </c>
      <c r="W12" s="38">
        <f>V12</f>
        <v>880900</v>
      </c>
      <c r="X12" s="38">
        <v>50000000</v>
      </c>
      <c r="Y12" s="38">
        <v>0</v>
      </c>
      <c r="Z12" s="53">
        <v>0.01</v>
      </c>
      <c r="AA12" s="54">
        <f t="shared" si="5"/>
        <v>0</v>
      </c>
      <c r="AB12" s="71"/>
    </row>
    <row r="13" spans="1:28" ht="24" customHeight="1" x14ac:dyDescent="0.55000000000000004">
      <c r="A13" s="44">
        <v>2</v>
      </c>
      <c r="B13" s="45" t="s">
        <v>32</v>
      </c>
      <c r="C13" s="46" t="s">
        <v>385</v>
      </c>
      <c r="D13" s="47">
        <v>0</v>
      </c>
      <c r="E13" s="47">
        <v>2</v>
      </c>
      <c r="F13" s="48">
        <v>49</v>
      </c>
      <c r="G13" s="47" t="s">
        <v>38</v>
      </c>
      <c r="H13" s="49">
        <v>249</v>
      </c>
      <c r="I13" s="38">
        <v>200</v>
      </c>
      <c r="J13" s="38">
        <f t="shared" si="0"/>
        <v>49800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49800</v>
      </c>
      <c r="W13" s="38">
        <f>V13</f>
        <v>49800</v>
      </c>
      <c r="X13" s="38">
        <v>50000000</v>
      </c>
      <c r="Y13" s="38"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5</v>
      </c>
      <c r="B14" s="45" t="s">
        <v>32</v>
      </c>
      <c r="C14" s="46" t="s">
        <v>386</v>
      </c>
      <c r="D14" s="47">
        <v>0</v>
      </c>
      <c r="E14" s="47">
        <v>2</v>
      </c>
      <c r="F14" s="48">
        <v>49</v>
      </c>
      <c r="G14" s="47"/>
      <c r="H14" s="49">
        <v>249</v>
      </c>
      <c r="I14" s="38">
        <v>200</v>
      </c>
      <c r="J14" s="38">
        <f t="shared" si="0"/>
        <v>49800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49800</v>
      </c>
      <c r="W14" s="38">
        <f>V14</f>
        <v>49800</v>
      </c>
      <c r="X14" s="38">
        <v>50000000</v>
      </c>
      <c r="Y14" s="38"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75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98">
        <v>78.569999999999993</v>
      </c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activeCell="A4" sqref="A2:Z4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12</v>
      </c>
      <c r="P11" s="40">
        <v>100</v>
      </c>
      <c r="Q11" s="41">
        <v>200</v>
      </c>
      <c r="R11" s="38">
        <f t="shared" ref="R11:R41" si="1">O11*Q11</f>
        <v>2400</v>
      </c>
      <c r="S11" s="37">
        <v>3</v>
      </c>
      <c r="T11" s="37">
        <v>3</v>
      </c>
      <c r="U11" s="37">
        <f>R11-(R11*T11)/100</f>
        <v>2328</v>
      </c>
      <c r="V11" s="38">
        <f t="shared" ref="V11:V41" si="2">J11+U11</f>
        <v>2328</v>
      </c>
      <c r="W11" s="37">
        <v>2328</v>
      </c>
      <c r="X11" s="37">
        <v>0</v>
      </c>
      <c r="Y11" s="37">
        <f>W11-X11</f>
        <v>2328</v>
      </c>
      <c r="Z11" s="42">
        <v>0.3</v>
      </c>
      <c r="AA11" s="43">
        <f>(Y11*Z11)/100</f>
        <v>6.984</v>
      </c>
      <c r="AB11" s="94" t="s">
        <v>140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391</v>
      </c>
      <c r="D11" s="34">
        <v>0</v>
      </c>
      <c r="E11" s="34">
        <v>2</v>
      </c>
      <c r="F11" s="35">
        <v>44</v>
      </c>
      <c r="G11" s="34" t="s">
        <v>116</v>
      </c>
      <c r="H11" s="36">
        <v>244</v>
      </c>
      <c r="I11" s="37"/>
      <c r="J11" s="38">
        <f t="shared" ref="J11:J39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20</v>
      </c>
      <c r="P11" s="40">
        <v>100</v>
      </c>
      <c r="Q11" s="41">
        <v>200</v>
      </c>
      <c r="R11" s="38">
        <f t="shared" ref="R11:R39" si="1">O11*Q11</f>
        <v>4000</v>
      </c>
      <c r="S11" s="37">
        <v>3</v>
      </c>
      <c r="T11" s="37">
        <v>3</v>
      </c>
      <c r="U11" s="37">
        <f t="shared" ref="U11:U14" si="2">R11-(R11*T11)/100</f>
        <v>3880</v>
      </c>
      <c r="V11" s="38">
        <f t="shared" ref="V11:V39" si="3">J11+U11</f>
        <v>3880</v>
      </c>
      <c r="W11" s="37">
        <v>3880</v>
      </c>
      <c r="X11" s="37">
        <v>0</v>
      </c>
      <c r="Y11" s="37">
        <f t="shared" ref="Y11:Y14" si="4">W11-X11</f>
        <v>3880</v>
      </c>
      <c r="Z11" s="42">
        <v>0.3</v>
      </c>
      <c r="AA11" s="43">
        <f t="shared" ref="AA11:AA14" si="5">(Y11*Z11)/100</f>
        <v>11.64</v>
      </c>
      <c r="AB11" s="94" t="s">
        <v>71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50</v>
      </c>
      <c r="M12" s="38" t="s">
        <v>36</v>
      </c>
      <c r="N12" s="38">
        <v>3</v>
      </c>
      <c r="O12" s="51">
        <v>9</v>
      </c>
      <c r="P12" s="51">
        <v>100</v>
      </c>
      <c r="Q12" s="52">
        <v>200</v>
      </c>
      <c r="R12" s="38">
        <f t="shared" si="1"/>
        <v>1800</v>
      </c>
      <c r="S12" s="38">
        <v>3</v>
      </c>
      <c r="T12" s="38">
        <v>3</v>
      </c>
      <c r="U12" s="38">
        <f t="shared" si="2"/>
        <v>1746</v>
      </c>
      <c r="V12" s="38">
        <f t="shared" si="3"/>
        <v>1746</v>
      </c>
      <c r="W12" s="38">
        <v>1746</v>
      </c>
      <c r="X12" s="38">
        <v>0</v>
      </c>
      <c r="Y12" s="38">
        <f t="shared" si="4"/>
        <v>1746</v>
      </c>
      <c r="Z12" s="53">
        <v>0.3</v>
      </c>
      <c r="AA12" s="54">
        <f t="shared" si="5"/>
        <v>5.2379999999999995</v>
      </c>
      <c r="AB12" s="71" t="s">
        <v>85</v>
      </c>
    </row>
    <row r="13" spans="1:28" ht="24" customHeight="1" x14ac:dyDescent="0.55000000000000004">
      <c r="A13" s="44">
        <v>2</v>
      </c>
      <c r="B13" s="45" t="s">
        <v>32</v>
      </c>
      <c r="C13" s="46" t="s">
        <v>392</v>
      </c>
      <c r="D13" s="47">
        <v>15</v>
      </c>
      <c r="E13" s="47">
        <v>0</v>
      </c>
      <c r="F13" s="48">
        <v>0</v>
      </c>
      <c r="G13" s="47" t="s">
        <v>38</v>
      </c>
      <c r="H13" s="49">
        <v>6000</v>
      </c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0</v>
      </c>
      <c r="W13" s="38">
        <f>V13</f>
        <v>0</v>
      </c>
      <c r="X13" s="38">
        <f>IF(V13&lt;50000000,V13,50000000)</f>
        <v>0</v>
      </c>
      <c r="Y13" s="38">
        <f t="shared" si="4"/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393</v>
      </c>
      <c r="D14" s="47">
        <v>8</v>
      </c>
      <c r="E14" s="47">
        <v>3</v>
      </c>
      <c r="F14" s="48">
        <v>61</v>
      </c>
      <c r="G14" s="47" t="s">
        <v>38</v>
      </c>
      <c r="H14" s="49">
        <v>3561</v>
      </c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0</v>
      </c>
      <c r="W14" s="38">
        <f>V14</f>
        <v>0</v>
      </c>
      <c r="X14" s="38">
        <f>IF(V14&lt;50000000,V14,50000000)</f>
        <v>0</v>
      </c>
      <c r="Y14" s="38">
        <f t="shared" si="4"/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/>
      <c r="B15" s="56"/>
      <c r="C15" s="57"/>
      <c r="D15" s="58"/>
      <c r="E15" s="58"/>
      <c r="F15" s="59"/>
      <c r="G15" s="56"/>
      <c r="H15" s="60"/>
      <c r="I15" s="61"/>
      <c r="J15" s="38">
        <f t="shared" si="0"/>
        <v>0</v>
      </c>
      <c r="K15" s="62"/>
      <c r="L15" s="63"/>
      <c r="M15" s="63"/>
      <c r="N15" s="63"/>
      <c r="O15" s="64"/>
      <c r="P15" s="64"/>
      <c r="Q15" s="65"/>
      <c r="R15" s="38">
        <f t="shared" si="1"/>
        <v>0</v>
      </c>
      <c r="S15" s="66"/>
      <c r="T15" s="63"/>
      <c r="U15" s="63"/>
      <c r="V15" s="38">
        <f t="shared" si="3"/>
        <v>0</v>
      </c>
      <c r="W15" s="63"/>
      <c r="X15" s="63"/>
      <c r="Y15" s="63"/>
      <c r="Z15" s="67"/>
      <c r="AA15" s="68"/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72"/>
      <c r="I16" s="66"/>
      <c r="J16" s="38">
        <f t="shared" si="0"/>
        <v>0</v>
      </c>
      <c r="K16" s="62"/>
      <c r="L16" s="63"/>
      <c r="M16" s="66"/>
      <c r="N16" s="66"/>
      <c r="O16" s="64"/>
      <c r="P16" s="64"/>
      <c r="Q16" s="73"/>
      <c r="R16" s="38">
        <f t="shared" si="1"/>
        <v>0</v>
      </c>
      <c r="S16" s="66"/>
      <c r="T16" s="66"/>
      <c r="U16" s="66"/>
      <c r="V16" s="38">
        <f t="shared" si="3"/>
        <v>0</v>
      </c>
      <c r="W16" s="63"/>
      <c r="X16" s="66"/>
      <c r="Y16" s="66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3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3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76"/>
      <c r="B39" s="77"/>
      <c r="C39" s="78"/>
      <c r="D39" s="78"/>
      <c r="E39" s="78"/>
      <c r="F39" s="79"/>
      <c r="G39" s="80"/>
      <c r="H39" s="81"/>
      <c r="I39" s="80"/>
      <c r="J39" s="82">
        <f t="shared" si="0"/>
        <v>0</v>
      </c>
      <c r="K39" s="83"/>
      <c r="L39" s="80"/>
      <c r="M39" s="80"/>
      <c r="N39" s="80"/>
      <c r="O39" s="79"/>
      <c r="P39" s="79"/>
      <c r="Q39" s="84"/>
      <c r="R39" s="82">
        <f t="shared" si="1"/>
        <v>0</v>
      </c>
      <c r="S39" s="80"/>
      <c r="T39" s="80"/>
      <c r="U39" s="80"/>
      <c r="V39" s="82">
        <f t="shared" si="3"/>
        <v>0</v>
      </c>
      <c r="W39" s="80"/>
      <c r="X39" s="80"/>
      <c r="Y39" s="80"/>
      <c r="Z39" s="79"/>
      <c r="AA39" s="81"/>
      <c r="AB39" s="80"/>
    </row>
    <row r="40" spans="1:28" ht="24" customHeight="1" x14ac:dyDescent="0.55000000000000004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 t="s">
        <v>41</v>
      </c>
      <c r="B41" s="90"/>
      <c r="C41" s="89" t="s">
        <v>42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43</v>
      </c>
      <c r="D42" s="85"/>
      <c r="E42" s="85"/>
      <c r="F42" s="89"/>
      <c r="G42" s="89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/>
      <c r="B43" s="90"/>
      <c r="C43" s="89" t="s">
        <v>44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45</v>
      </c>
      <c r="D44" s="85"/>
      <c r="E44" s="85"/>
      <c r="F44" s="91"/>
      <c r="G44" s="91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91"/>
      <c r="B45" s="91"/>
      <c r="C45" s="91" t="s">
        <v>46</v>
      </c>
      <c r="D45" s="85"/>
      <c r="E45" s="85"/>
      <c r="F45" s="91"/>
      <c r="G45" s="91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  <row r="47" spans="1:28" ht="17.25" customHeight="1" x14ac:dyDescent="0.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7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80</v>
      </c>
      <c r="D11" s="34">
        <v>10</v>
      </c>
      <c r="E11" s="34">
        <v>0</v>
      </c>
      <c r="F11" s="35">
        <v>0</v>
      </c>
      <c r="G11" s="34">
        <v>3</v>
      </c>
      <c r="H11" s="36">
        <v>4000</v>
      </c>
      <c r="I11" s="37">
        <v>230</v>
      </c>
      <c r="J11" s="38">
        <f t="shared" ref="J11:J41" si="0">H11*I11</f>
        <v>920000</v>
      </c>
      <c r="K11" s="39"/>
      <c r="L11" s="37"/>
      <c r="M11" s="37"/>
      <c r="N11" s="37"/>
      <c r="O11" s="40"/>
      <c r="P11" s="40"/>
      <c r="Q11" s="41"/>
      <c r="R11" s="38"/>
      <c r="S11" s="37"/>
      <c r="T11" s="37"/>
      <c r="U11" s="37"/>
      <c r="V11" s="38">
        <f t="shared" ref="V11:V41" si="1">J11+U11</f>
        <v>920000</v>
      </c>
      <c r="W11" s="37">
        <v>920000</v>
      </c>
      <c r="X11" s="37">
        <v>0</v>
      </c>
      <c r="Y11" s="37">
        <f>V11-X11</f>
        <v>920000</v>
      </c>
      <c r="Z11" s="42">
        <v>0.3</v>
      </c>
      <c r="AA11" s="43">
        <f>(Y11*Z11)/100</f>
        <v>2760</v>
      </c>
      <c r="AB11" s="94"/>
    </row>
    <row r="12" spans="1:28" ht="24" customHeight="1" x14ac:dyDescent="0.55000000000000004">
      <c r="A12" s="44">
        <v>2</v>
      </c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/>
      <c r="S12" s="38"/>
      <c r="T12" s="38"/>
      <c r="U12" s="38"/>
      <c r="V12" s="38">
        <f t="shared" si="1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ref="R13:R41" si="2">O13*Q13</f>
        <v>0</v>
      </c>
      <c r="S13" s="38"/>
      <c r="T13" s="38"/>
      <c r="U13" s="38"/>
      <c r="V13" s="38">
        <f t="shared" si="1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2"/>
        <v>0</v>
      </c>
      <c r="S14" s="38"/>
      <c r="T14" s="38"/>
      <c r="U14" s="38"/>
      <c r="V14" s="38">
        <f t="shared" si="1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2"/>
        <v>0</v>
      </c>
      <c r="S15" s="38"/>
      <c r="T15" s="38"/>
      <c r="U15" s="38"/>
      <c r="V15" s="38">
        <f t="shared" si="1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2"/>
        <v>0</v>
      </c>
      <c r="S16" s="38"/>
      <c r="T16" s="38"/>
      <c r="U16" s="38"/>
      <c r="V16" s="38">
        <f t="shared" si="1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2"/>
        <v>0</v>
      </c>
      <c r="S17" s="66"/>
      <c r="T17" s="63"/>
      <c r="U17" s="63"/>
      <c r="V17" s="38">
        <f t="shared" si="1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2"/>
        <v>0</v>
      </c>
      <c r="S18" s="66"/>
      <c r="T18" s="66"/>
      <c r="U18" s="66"/>
      <c r="V18" s="38">
        <f t="shared" si="1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2"/>
        <v>0</v>
      </c>
      <c r="S19" s="71"/>
      <c r="T19" s="71"/>
      <c r="U19" s="71"/>
      <c r="V19" s="38">
        <f t="shared" si="1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2"/>
        <v>0</v>
      </c>
      <c r="S20" s="71"/>
      <c r="T20" s="71"/>
      <c r="U20" s="71"/>
      <c r="V20" s="38">
        <f t="shared" si="1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2"/>
        <v>0</v>
      </c>
      <c r="S21" s="71"/>
      <c r="T21" s="71"/>
      <c r="U21" s="71"/>
      <c r="V21" s="38">
        <f t="shared" si="1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2"/>
        <v>0</v>
      </c>
      <c r="S22" s="71"/>
      <c r="T22" s="71"/>
      <c r="U22" s="71"/>
      <c r="V22" s="38">
        <f t="shared" si="1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2"/>
        <v>0</v>
      </c>
      <c r="S23" s="71"/>
      <c r="T23" s="71"/>
      <c r="U23" s="71"/>
      <c r="V23" s="38">
        <f t="shared" si="1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2"/>
        <v>0</v>
      </c>
      <c r="S24" s="71"/>
      <c r="T24" s="71"/>
      <c r="U24" s="71"/>
      <c r="V24" s="38">
        <f t="shared" si="1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2"/>
        <v>0</v>
      </c>
      <c r="S25" s="71"/>
      <c r="T25" s="71"/>
      <c r="U25" s="71"/>
      <c r="V25" s="38">
        <f t="shared" si="1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2"/>
        <v>0</v>
      </c>
      <c r="S26" s="71"/>
      <c r="T26" s="71"/>
      <c r="U26" s="71"/>
      <c r="V26" s="38">
        <f t="shared" si="1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2"/>
        <v>0</v>
      </c>
      <c r="S27" s="71"/>
      <c r="T27" s="71"/>
      <c r="U27" s="71"/>
      <c r="V27" s="38">
        <f t="shared" si="1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2"/>
        <v>0</v>
      </c>
      <c r="S28" s="71"/>
      <c r="T28" s="71"/>
      <c r="U28" s="71"/>
      <c r="V28" s="38">
        <f t="shared" si="1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2"/>
        <v>0</v>
      </c>
      <c r="S29" s="71"/>
      <c r="T29" s="71"/>
      <c r="U29" s="71"/>
      <c r="V29" s="38">
        <f t="shared" si="1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2"/>
        <v>0</v>
      </c>
      <c r="S30" s="71"/>
      <c r="T30" s="71"/>
      <c r="U30" s="71"/>
      <c r="V30" s="38">
        <f t="shared" si="1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2"/>
        <v>0</v>
      </c>
      <c r="S31" s="71"/>
      <c r="T31" s="71"/>
      <c r="U31" s="71"/>
      <c r="V31" s="38">
        <f t="shared" si="1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2"/>
        <v>0</v>
      </c>
      <c r="S32" s="71"/>
      <c r="T32" s="71"/>
      <c r="U32" s="71"/>
      <c r="V32" s="38">
        <f t="shared" si="1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2"/>
        <v>0</v>
      </c>
      <c r="S33" s="71"/>
      <c r="T33" s="71"/>
      <c r="U33" s="71"/>
      <c r="V33" s="38">
        <f t="shared" si="1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2"/>
        <v>0</v>
      </c>
      <c r="S34" s="71"/>
      <c r="T34" s="71"/>
      <c r="U34" s="71"/>
      <c r="V34" s="38">
        <f t="shared" si="1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2"/>
        <v>0</v>
      </c>
      <c r="S35" s="71"/>
      <c r="T35" s="71"/>
      <c r="U35" s="71"/>
      <c r="V35" s="38">
        <f t="shared" si="1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2"/>
        <v>0</v>
      </c>
      <c r="S36" s="71"/>
      <c r="T36" s="71"/>
      <c r="U36" s="71"/>
      <c r="V36" s="38">
        <f t="shared" si="1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2"/>
        <v>0</v>
      </c>
      <c r="S37" s="71"/>
      <c r="T37" s="71"/>
      <c r="U37" s="71"/>
      <c r="V37" s="38">
        <f t="shared" si="1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2"/>
        <v>0</v>
      </c>
      <c r="S38" s="71"/>
      <c r="T38" s="71"/>
      <c r="U38" s="71"/>
      <c r="V38" s="38">
        <f t="shared" si="1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2"/>
        <v>0</v>
      </c>
      <c r="S39" s="71"/>
      <c r="T39" s="71"/>
      <c r="U39" s="71"/>
      <c r="V39" s="38">
        <f t="shared" si="1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2"/>
        <v>0</v>
      </c>
      <c r="S40" s="71"/>
      <c r="T40" s="71"/>
      <c r="U40" s="71"/>
      <c r="V40" s="38">
        <f t="shared" si="1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2"/>
        <v>0</v>
      </c>
      <c r="S41" s="80"/>
      <c r="T41" s="80"/>
      <c r="U41" s="80"/>
      <c r="V41" s="82">
        <f t="shared" si="1"/>
        <v>0</v>
      </c>
      <c r="W41" s="80"/>
      <c r="X41" s="80"/>
      <c r="Y41" s="80"/>
      <c r="Z41" s="79"/>
      <c r="AA41" s="98">
        <v>2760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395</v>
      </c>
      <c r="M11" s="37" t="s">
        <v>36</v>
      </c>
      <c r="N11" s="37">
        <v>3</v>
      </c>
      <c r="O11" s="40">
        <v>12</v>
      </c>
      <c r="P11" s="40">
        <v>100</v>
      </c>
      <c r="Q11" s="41">
        <v>500</v>
      </c>
      <c r="R11" s="38">
        <f t="shared" ref="R11:R41" si="1">O11*Q11</f>
        <v>6000</v>
      </c>
      <c r="S11" s="37">
        <v>4</v>
      </c>
      <c r="T11" s="37">
        <v>4</v>
      </c>
      <c r="U11" s="37">
        <f>R11-(R11*T11)/100</f>
        <v>5760</v>
      </c>
      <c r="V11" s="38">
        <f t="shared" ref="V11:V41" si="2">J11+U11</f>
        <v>5760</v>
      </c>
      <c r="W11" s="37">
        <v>5760</v>
      </c>
      <c r="X11" s="37">
        <v>0</v>
      </c>
      <c r="Y11" s="37">
        <f>W11-X11</f>
        <v>5760</v>
      </c>
      <c r="Z11" s="42">
        <v>0.3</v>
      </c>
      <c r="AA11" s="43">
        <f>(Y11*Z11)/100</f>
        <v>17.28</v>
      </c>
      <c r="AB11" s="94" t="s">
        <v>396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397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398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54</v>
      </c>
      <c r="M11" s="37" t="s">
        <v>36</v>
      </c>
      <c r="N11" s="37">
        <v>3</v>
      </c>
      <c r="O11" s="40">
        <v>1260</v>
      </c>
      <c r="P11" s="40">
        <v>100</v>
      </c>
      <c r="Q11" s="41">
        <v>110</v>
      </c>
      <c r="R11" s="38">
        <f t="shared" ref="R11:R41" si="1">O11*Q11</f>
        <v>138600</v>
      </c>
      <c r="S11" s="37">
        <v>3</v>
      </c>
      <c r="T11" s="37">
        <v>3</v>
      </c>
      <c r="U11" s="37">
        <f>R11-(R11*T11)/100</f>
        <v>134442</v>
      </c>
      <c r="V11" s="38">
        <f t="shared" ref="V11:V41" si="2">J11+U11</f>
        <v>134442</v>
      </c>
      <c r="W11" s="37">
        <v>13442</v>
      </c>
      <c r="X11" s="37">
        <v>0</v>
      </c>
      <c r="Y11" s="37">
        <f>W11-X11</f>
        <v>13442</v>
      </c>
      <c r="Z11" s="42">
        <v>0.3</v>
      </c>
      <c r="AA11" s="43">
        <f>(Y11*Z11)/100</f>
        <v>40.326000000000001</v>
      </c>
      <c r="AB11" s="94" t="s">
        <v>399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40.33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402</v>
      </c>
      <c r="D11" s="34">
        <v>0</v>
      </c>
      <c r="E11" s="34">
        <v>1</v>
      </c>
      <c r="F11" s="35">
        <v>76</v>
      </c>
      <c r="G11" s="34" t="s">
        <v>84</v>
      </c>
      <c r="H11" s="36">
        <v>176</v>
      </c>
      <c r="I11" s="37">
        <v>260</v>
      </c>
      <c r="J11" s="38">
        <f t="shared" ref="J11:J37" si="0">H11*I11</f>
        <v>45760</v>
      </c>
      <c r="K11" s="39">
        <v>1</v>
      </c>
      <c r="L11" s="37" t="s">
        <v>47</v>
      </c>
      <c r="M11" s="37" t="s">
        <v>36</v>
      </c>
      <c r="N11" s="37">
        <v>3</v>
      </c>
      <c r="O11" s="40">
        <v>78</v>
      </c>
      <c r="P11" s="40">
        <v>100</v>
      </c>
      <c r="Q11" s="41">
        <v>260</v>
      </c>
      <c r="R11" s="38">
        <f t="shared" ref="R11:R37" si="1">O11*Q11</f>
        <v>20280</v>
      </c>
      <c r="S11" s="37">
        <v>3</v>
      </c>
      <c r="T11" s="37">
        <v>3</v>
      </c>
      <c r="U11" s="37">
        <f t="shared" ref="U11:U15" si="2">R11-(R11*T11)/100</f>
        <v>19671.599999999999</v>
      </c>
      <c r="V11" s="38">
        <f t="shared" ref="V11:V37" si="3">J11+U11</f>
        <v>65431.6</v>
      </c>
      <c r="W11" s="37">
        <v>19672</v>
      </c>
      <c r="X11" s="37">
        <v>0</v>
      </c>
      <c r="Y11" s="37">
        <f t="shared" ref="Y11" si="4">W11-X11</f>
        <v>19672</v>
      </c>
      <c r="Z11" s="42">
        <v>0.3</v>
      </c>
      <c r="AA11" s="43">
        <f t="shared" ref="AA11:AA15" si="5">(Y11*Z11)/100</f>
        <v>59.015999999999991</v>
      </c>
      <c r="AB11" s="94" t="s">
        <v>71</v>
      </c>
    </row>
    <row r="12" spans="1:28" ht="24" customHeight="1" x14ac:dyDescent="0.55000000000000004">
      <c r="A12" s="44">
        <v>2</v>
      </c>
      <c r="B12" s="45" t="s">
        <v>32</v>
      </c>
      <c r="C12" s="46" t="s">
        <v>403</v>
      </c>
      <c r="D12" s="47">
        <v>12</v>
      </c>
      <c r="E12" s="47">
        <v>0</v>
      </c>
      <c r="F12" s="48">
        <v>81</v>
      </c>
      <c r="G12" s="47" t="s">
        <v>38</v>
      </c>
      <c r="H12" s="49">
        <v>4881</v>
      </c>
      <c r="I12" s="38">
        <v>60</v>
      </c>
      <c r="J12" s="38">
        <f t="shared" si="0"/>
        <v>292860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292860</v>
      </c>
      <c r="W12" s="38">
        <f t="shared" ref="W12:W15" si="6">V12</f>
        <v>292860</v>
      </c>
      <c r="X12" s="38">
        <v>50000000</v>
      </c>
      <c r="Y12" s="38">
        <v>0</v>
      </c>
      <c r="Z12" s="53">
        <v>0.01</v>
      </c>
      <c r="AA12" s="54">
        <f t="shared" si="5"/>
        <v>0</v>
      </c>
      <c r="AB12" s="71"/>
    </row>
    <row r="13" spans="1:28" ht="24" customHeight="1" x14ac:dyDescent="0.55000000000000004">
      <c r="A13" s="44">
        <v>3</v>
      </c>
      <c r="B13" s="45" t="s">
        <v>32</v>
      </c>
      <c r="C13" s="46" t="s">
        <v>404</v>
      </c>
      <c r="D13" s="47">
        <v>2</v>
      </c>
      <c r="E13" s="47">
        <v>2</v>
      </c>
      <c r="F13" s="48">
        <v>91</v>
      </c>
      <c r="G13" s="47" t="s">
        <v>38</v>
      </c>
      <c r="H13" s="49">
        <v>1091</v>
      </c>
      <c r="I13" s="38">
        <v>95</v>
      </c>
      <c r="J13" s="38">
        <f t="shared" si="0"/>
        <v>103645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103645</v>
      </c>
      <c r="W13" s="38">
        <f t="shared" si="6"/>
        <v>103645</v>
      </c>
      <c r="X13" s="38">
        <v>50000000</v>
      </c>
      <c r="Y13" s="38"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4</v>
      </c>
      <c r="B14" s="45" t="s">
        <v>32</v>
      </c>
      <c r="C14" s="46" t="s">
        <v>405</v>
      </c>
      <c r="D14" s="47">
        <v>2</v>
      </c>
      <c r="E14" s="47">
        <v>2</v>
      </c>
      <c r="F14" s="48">
        <v>92</v>
      </c>
      <c r="G14" s="47" t="s">
        <v>38</v>
      </c>
      <c r="H14" s="49">
        <v>1092</v>
      </c>
      <c r="I14" s="38">
        <v>95</v>
      </c>
      <c r="J14" s="38">
        <f t="shared" si="0"/>
        <v>103740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103740</v>
      </c>
      <c r="W14" s="38">
        <f t="shared" si="6"/>
        <v>103740</v>
      </c>
      <c r="X14" s="38">
        <v>50000000</v>
      </c>
      <c r="Y14" s="38"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55">
        <v>5</v>
      </c>
      <c r="B15" s="56" t="s">
        <v>32</v>
      </c>
      <c r="C15" s="57" t="s">
        <v>406</v>
      </c>
      <c r="D15" s="57">
        <v>2</v>
      </c>
      <c r="E15" s="57">
        <v>2</v>
      </c>
      <c r="F15" s="67">
        <v>91</v>
      </c>
      <c r="G15" s="110" t="s">
        <v>38</v>
      </c>
      <c r="H15" s="111">
        <v>1091</v>
      </c>
      <c r="I15" s="66">
        <v>95</v>
      </c>
      <c r="J15" s="38">
        <f t="shared" si="0"/>
        <v>103645</v>
      </c>
      <c r="K15" s="62"/>
      <c r="L15" s="63"/>
      <c r="M15" s="66"/>
      <c r="N15" s="66"/>
      <c r="O15" s="64"/>
      <c r="P15" s="64"/>
      <c r="Q15" s="73"/>
      <c r="R15" s="38">
        <f t="shared" si="1"/>
        <v>0</v>
      </c>
      <c r="S15" s="66"/>
      <c r="T15" s="66"/>
      <c r="U15" s="66">
        <f t="shared" si="2"/>
        <v>0</v>
      </c>
      <c r="V15" s="38">
        <f t="shared" si="3"/>
        <v>103645</v>
      </c>
      <c r="W15" s="63">
        <f t="shared" si="6"/>
        <v>103645</v>
      </c>
      <c r="X15" s="66">
        <v>500000000</v>
      </c>
      <c r="Y15" s="66">
        <v>0</v>
      </c>
      <c r="Z15" s="70">
        <v>0.01</v>
      </c>
      <c r="AA15" s="68">
        <f t="shared" si="5"/>
        <v>0</v>
      </c>
      <c r="AB15" s="71"/>
    </row>
    <row r="16" spans="1:28" ht="24" customHeight="1" x14ac:dyDescent="0.55000000000000004">
      <c r="A16" s="55"/>
      <c r="B16" s="56"/>
      <c r="C16" s="69"/>
      <c r="D16" s="69"/>
      <c r="E16" s="69"/>
      <c r="F16" s="70"/>
      <c r="G16" s="71"/>
      <c r="H16" s="68"/>
      <c r="I16" s="71"/>
      <c r="J16" s="38">
        <f t="shared" si="0"/>
        <v>0</v>
      </c>
      <c r="K16" s="74"/>
      <c r="L16" s="71"/>
      <c r="M16" s="71"/>
      <c r="N16" s="71"/>
      <c r="O16" s="70"/>
      <c r="P16" s="70"/>
      <c r="Q16" s="75"/>
      <c r="R16" s="38">
        <f t="shared" si="1"/>
        <v>0</v>
      </c>
      <c r="S16" s="71"/>
      <c r="T16" s="71"/>
      <c r="U16" s="71"/>
      <c r="V16" s="38">
        <f t="shared" si="3"/>
        <v>0</v>
      </c>
      <c r="W16" s="71"/>
      <c r="X16" s="71"/>
      <c r="Y16" s="71"/>
      <c r="Z16" s="70"/>
      <c r="AA16" s="68"/>
      <c r="AB16" s="71"/>
    </row>
    <row r="17" spans="1:28" ht="24" customHeight="1" x14ac:dyDescent="0.55000000000000004">
      <c r="A17" s="55"/>
      <c r="B17" s="56"/>
      <c r="C17" s="69"/>
      <c r="D17" s="69"/>
      <c r="E17" s="69"/>
      <c r="F17" s="70"/>
      <c r="G17" s="71"/>
      <c r="H17" s="68"/>
      <c r="I17" s="71"/>
      <c r="J17" s="38">
        <f t="shared" si="0"/>
        <v>0</v>
      </c>
      <c r="K17" s="74"/>
      <c r="L17" s="71"/>
      <c r="M17" s="71"/>
      <c r="N17" s="71"/>
      <c r="O17" s="70"/>
      <c r="P17" s="70"/>
      <c r="Q17" s="75"/>
      <c r="R17" s="38">
        <f t="shared" si="1"/>
        <v>0</v>
      </c>
      <c r="S17" s="71"/>
      <c r="T17" s="71"/>
      <c r="U17" s="71"/>
      <c r="V17" s="38">
        <f t="shared" si="3"/>
        <v>0</v>
      </c>
      <c r="W17" s="71"/>
      <c r="X17" s="71"/>
      <c r="Y17" s="71"/>
      <c r="Z17" s="70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3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3"/>
        <v>0</v>
      </c>
      <c r="W36" s="71"/>
      <c r="X36" s="71"/>
      <c r="Y36" s="71"/>
      <c r="Z36" s="70"/>
      <c r="AA36" s="68"/>
      <c r="AB36" s="71"/>
    </row>
    <row r="37" spans="1:28" ht="24" customHeight="1" x14ac:dyDescent="0.75">
      <c r="A37" s="76"/>
      <c r="B37" s="77"/>
      <c r="C37" s="78"/>
      <c r="D37" s="78"/>
      <c r="E37" s="78"/>
      <c r="F37" s="79"/>
      <c r="G37" s="80"/>
      <c r="H37" s="81"/>
      <c r="I37" s="80"/>
      <c r="J37" s="82">
        <f t="shared" si="0"/>
        <v>0</v>
      </c>
      <c r="K37" s="83"/>
      <c r="L37" s="80"/>
      <c r="M37" s="80"/>
      <c r="N37" s="80"/>
      <c r="O37" s="79"/>
      <c r="P37" s="79"/>
      <c r="Q37" s="84"/>
      <c r="R37" s="82">
        <f t="shared" si="1"/>
        <v>0</v>
      </c>
      <c r="S37" s="80"/>
      <c r="T37" s="80"/>
      <c r="U37" s="80"/>
      <c r="V37" s="82">
        <f t="shared" si="3"/>
        <v>0</v>
      </c>
      <c r="W37" s="80"/>
      <c r="X37" s="80"/>
      <c r="Y37" s="80"/>
      <c r="Z37" s="79"/>
      <c r="AA37" s="98">
        <v>59.02</v>
      </c>
      <c r="AB37" s="80"/>
    </row>
    <row r="38" spans="1:28" ht="24" customHeight="1" x14ac:dyDescent="0.55000000000000004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6"/>
      <c r="L38" s="85"/>
      <c r="M38" s="85"/>
      <c r="N38" s="85"/>
      <c r="O38" s="85"/>
      <c r="P38" s="87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8"/>
    </row>
    <row r="39" spans="1:28" ht="24" customHeight="1" x14ac:dyDescent="0.55000000000000004">
      <c r="A39" s="89" t="s">
        <v>41</v>
      </c>
      <c r="B39" s="90"/>
      <c r="C39" s="89" t="s">
        <v>42</v>
      </c>
      <c r="D39" s="85"/>
      <c r="E39" s="85"/>
      <c r="F39" s="89"/>
      <c r="G39" s="89"/>
      <c r="H39" s="85"/>
      <c r="I39" s="85"/>
      <c r="J39" s="85"/>
      <c r="K39" s="85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/>
      <c r="B40" s="90"/>
      <c r="C40" s="89" t="s">
        <v>43</v>
      </c>
      <c r="D40" s="85"/>
      <c r="E40" s="85"/>
      <c r="F40" s="89"/>
      <c r="G40" s="89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89"/>
      <c r="B41" s="90"/>
      <c r="C41" s="89" t="s">
        <v>44</v>
      </c>
      <c r="D41" s="85"/>
      <c r="E41" s="85"/>
      <c r="F41" s="89"/>
      <c r="G41" s="89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24" customHeight="1" x14ac:dyDescent="0.55000000000000004">
      <c r="A42" s="89"/>
      <c r="B42" s="90"/>
      <c r="C42" s="89" t="s">
        <v>45</v>
      </c>
      <c r="D42" s="85"/>
      <c r="E42" s="85"/>
      <c r="F42" s="91"/>
      <c r="G42" s="91"/>
      <c r="H42" s="85"/>
      <c r="I42" s="85"/>
      <c r="J42" s="85"/>
      <c r="K42" s="85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91"/>
      <c r="B43" s="91"/>
      <c r="C43" s="91" t="s">
        <v>46</v>
      </c>
      <c r="D43" s="85"/>
      <c r="E43" s="85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17.25" customHeight="1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7"/>
    </row>
    <row r="45" spans="1:28" ht="17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7"/>
    </row>
    <row r="46" spans="1:28" ht="17.25" customHeight="1" x14ac:dyDescent="0.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408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36</v>
      </c>
      <c r="P11" s="40">
        <v>100</v>
      </c>
      <c r="Q11" s="41">
        <v>200</v>
      </c>
      <c r="R11" s="38">
        <f t="shared" ref="R11:R41" si="1">O11*Q11</f>
        <v>7200</v>
      </c>
      <c r="S11" s="37">
        <v>3</v>
      </c>
      <c r="T11" s="37">
        <v>3</v>
      </c>
      <c r="U11" s="37">
        <f>R11-(R11*T11)/100</f>
        <v>6984</v>
      </c>
      <c r="V11" s="38">
        <f t="shared" ref="V11:V41" si="2">J11+U11</f>
        <v>6984</v>
      </c>
      <c r="W11" s="37">
        <v>6984</v>
      </c>
      <c r="X11" s="37">
        <v>0</v>
      </c>
      <c r="Y11" s="37">
        <f>W11-X11</f>
        <v>6984</v>
      </c>
      <c r="Z11" s="42">
        <v>0.3</v>
      </c>
      <c r="AA11" s="43">
        <f>(Y11*Z11)/100</f>
        <v>20.951999999999998</v>
      </c>
      <c r="AB11" s="94" t="s">
        <v>409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20.95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54</v>
      </c>
      <c r="M11" s="37" t="s">
        <v>36</v>
      </c>
      <c r="N11" s="37">
        <v>3</v>
      </c>
      <c r="O11" s="40">
        <v>160</v>
      </c>
      <c r="P11" s="40">
        <v>38.277511961722489</v>
      </c>
      <c r="Q11" s="41">
        <v>500</v>
      </c>
      <c r="R11" s="38">
        <f t="shared" ref="R11:R41" si="1">O11*Q11</f>
        <v>80000</v>
      </c>
      <c r="S11" s="37">
        <v>3</v>
      </c>
      <c r="T11" s="37">
        <v>3</v>
      </c>
      <c r="U11" s="37">
        <f>R11-(R11*T11)/100</f>
        <v>77600</v>
      </c>
      <c r="V11" s="38">
        <f t="shared" ref="V11:V41" si="2">J11+U11</f>
        <v>77600</v>
      </c>
      <c r="W11" s="37">
        <v>77600</v>
      </c>
      <c r="X11" s="37">
        <v>0</v>
      </c>
      <c r="Y11" s="37">
        <f>W11-X11</f>
        <v>77600</v>
      </c>
      <c r="Z11" s="42">
        <v>0.3</v>
      </c>
      <c r="AA11" s="43">
        <f>(Y11*Z11)/100</f>
        <v>232.8</v>
      </c>
      <c r="AB11" s="94" t="s">
        <v>412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2</v>
      </c>
      <c r="L12" s="38" t="s">
        <v>47</v>
      </c>
      <c r="M12" s="38" t="s">
        <v>36</v>
      </c>
      <c r="N12" s="38">
        <v>3</v>
      </c>
      <c r="O12" s="51">
        <v>96</v>
      </c>
      <c r="P12" s="51">
        <v>22.966507177033488</v>
      </c>
      <c r="Q12" s="52">
        <v>500</v>
      </c>
      <c r="R12" s="38">
        <f t="shared" si="1"/>
        <v>48000</v>
      </c>
      <c r="S12" s="38">
        <v>3</v>
      </c>
      <c r="T12" s="38">
        <v>3</v>
      </c>
      <c r="U12" s="38">
        <f>R12-(R12*T12)/100</f>
        <v>46560</v>
      </c>
      <c r="V12" s="38">
        <f t="shared" si="2"/>
        <v>46560</v>
      </c>
      <c r="W12" s="38">
        <v>46560</v>
      </c>
      <c r="X12" s="38">
        <v>0</v>
      </c>
      <c r="Y12" s="38">
        <f>W12-X12</f>
        <v>46560</v>
      </c>
      <c r="Z12" s="53">
        <v>0.3</v>
      </c>
      <c r="AA12" s="54">
        <f>(Y12*Z12)/100</f>
        <v>139.68</v>
      </c>
      <c r="AB12" s="71" t="s">
        <v>71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>
        <v>3</v>
      </c>
      <c r="L13" s="38" t="s">
        <v>60</v>
      </c>
      <c r="M13" s="38" t="s">
        <v>36</v>
      </c>
      <c r="N13" s="38">
        <v>3</v>
      </c>
      <c r="O13" s="51">
        <v>18</v>
      </c>
      <c r="P13" s="51">
        <v>4.3062200956937797</v>
      </c>
      <c r="Q13" s="52">
        <v>500</v>
      </c>
      <c r="R13" s="38">
        <f t="shared" si="1"/>
        <v>9000</v>
      </c>
      <c r="S13" s="38">
        <v>3</v>
      </c>
      <c r="T13" s="38">
        <v>3</v>
      </c>
      <c r="U13" s="38">
        <f>R13-(R13*T13)/100</f>
        <v>8730</v>
      </c>
      <c r="V13" s="38">
        <f t="shared" si="2"/>
        <v>8730</v>
      </c>
      <c r="W13" s="38">
        <v>8730</v>
      </c>
      <c r="X13" s="38">
        <v>0</v>
      </c>
      <c r="Y13" s="38">
        <f>W13-X13</f>
        <v>8730</v>
      </c>
      <c r="Z13" s="53">
        <v>0.3</v>
      </c>
      <c r="AA13" s="54">
        <f>(Y13*Z13)/100</f>
        <v>26.19</v>
      </c>
      <c r="AB13" s="71" t="s">
        <v>153</v>
      </c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>
        <v>4</v>
      </c>
      <c r="L14" s="38" t="s">
        <v>60</v>
      </c>
      <c r="M14" s="38" t="s">
        <v>36</v>
      </c>
      <c r="N14" s="38">
        <v>3</v>
      </c>
      <c r="O14" s="51">
        <v>144</v>
      </c>
      <c r="P14" s="51">
        <v>34.449760765550238</v>
      </c>
      <c r="Q14" s="52">
        <v>500</v>
      </c>
      <c r="R14" s="38">
        <f t="shared" si="1"/>
        <v>72000</v>
      </c>
      <c r="S14" s="38">
        <v>3</v>
      </c>
      <c r="T14" s="38">
        <v>3</v>
      </c>
      <c r="U14" s="38">
        <f>R14-(R14*T14)/100</f>
        <v>69840</v>
      </c>
      <c r="V14" s="38">
        <f t="shared" si="2"/>
        <v>69840</v>
      </c>
      <c r="W14" s="38">
        <v>69840</v>
      </c>
      <c r="X14" s="38">
        <v>0</v>
      </c>
      <c r="Y14" s="38">
        <f>W14-X14</f>
        <v>69840</v>
      </c>
      <c r="Z14" s="53">
        <v>0.3</v>
      </c>
      <c r="AA14" s="54">
        <f>(Y14*Z14)/100</f>
        <v>209.52</v>
      </c>
      <c r="AB14" s="71" t="s">
        <v>61</v>
      </c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608.19000000000005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>
        <v>1</v>
      </c>
      <c r="B11" s="32" t="s">
        <v>32</v>
      </c>
      <c r="C11" s="33" t="s">
        <v>415</v>
      </c>
      <c r="D11" s="34">
        <v>2</v>
      </c>
      <c r="E11" s="34">
        <v>1</v>
      </c>
      <c r="F11" s="35">
        <v>94</v>
      </c>
      <c r="G11" s="34" t="s">
        <v>152</v>
      </c>
      <c r="H11" s="36">
        <v>994</v>
      </c>
      <c r="I11" s="37">
        <v>440</v>
      </c>
      <c r="J11" s="38">
        <f t="shared" ref="J11:J41" si="0">H11*I11</f>
        <v>437360</v>
      </c>
      <c r="K11" s="39">
        <v>1</v>
      </c>
      <c r="L11" s="37" t="s">
        <v>175</v>
      </c>
      <c r="M11" s="37" t="s">
        <v>36</v>
      </c>
      <c r="N11" s="37">
        <v>3</v>
      </c>
      <c r="O11" s="40">
        <v>240</v>
      </c>
      <c r="P11" s="40">
        <v>100</v>
      </c>
      <c r="Q11" s="41">
        <v>440</v>
      </c>
      <c r="R11" s="38">
        <f t="shared" ref="R11:R41" si="1">O11*Q11</f>
        <v>105600</v>
      </c>
      <c r="S11" s="37">
        <v>3</v>
      </c>
      <c r="T11" s="37">
        <v>3</v>
      </c>
      <c r="U11" s="37">
        <f>R11-(R11*T11)/100</f>
        <v>102432</v>
      </c>
      <c r="V11" s="38">
        <f t="shared" ref="V11:V41" si="2">J11+U11</f>
        <v>539792</v>
      </c>
      <c r="W11" s="37">
        <v>102432</v>
      </c>
      <c r="X11" s="37">
        <v>0</v>
      </c>
      <c r="Y11" s="37">
        <f>W11-X11</f>
        <v>102432</v>
      </c>
      <c r="Z11" s="42">
        <v>0.3</v>
      </c>
      <c r="AA11" s="43">
        <f>(Y11*Z11)/100</f>
        <v>307.29599999999999</v>
      </c>
      <c r="AB11" s="94" t="s">
        <v>174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>
        <v>1</v>
      </c>
      <c r="L12" s="38" t="s">
        <v>175</v>
      </c>
      <c r="M12" s="38" t="s">
        <v>36</v>
      </c>
      <c r="N12" s="38">
        <v>3</v>
      </c>
      <c r="O12" s="51">
        <v>126</v>
      </c>
      <c r="P12" s="51">
        <v>100</v>
      </c>
      <c r="Q12" s="52">
        <v>440</v>
      </c>
      <c r="R12" s="38">
        <f t="shared" si="1"/>
        <v>55440</v>
      </c>
      <c r="S12" s="38">
        <v>3</v>
      </c>
      <c r="T12" s="38">
        <v>3</v>
      </c>
      <c r="U12" s="38">
        <f>R12-(R12*T12)/100</f>
        <v>53776.800000000003</v>
      </c>
      <c r="V12" s="38">
        <f t="shared" si="2"/>
        <v>53776.800000000003</v>
      </c>
      <c r="W12" s="38">
        <v>53777</v>
      </c>
      <c r="X12" s="38">
        <v>0</v>
      </c>
      <c r="Y12" s="38">
        <f>W12-X12</f>
        <v>53777</v>
      </c>
      <c r="Z12" s="53">
        <v>0.3</v>
      </c>
      <c r="AA12" s="54">
        <f>(Y12*Z12)/100</f>
        <v>161.33099999999999</v>
      </c>
      <c r="AB12" s="71" t="s">
        <v>174</v>
      </c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>
        <v>1</v>
      </c>
      <c r="L13" s="38" t="s">
        <v>416</v>
      </c>
      <c r="M13" s="38" t="s">
        <v>36</v>
      </c>
      <c r="N13" s="38">
        <v>3</v>
      </c>
      <c r="O13" s="51">
        <v>0</v>
      </c>
      <c r="P13" s="51"/>
      <c r="Q13" s="52"/>
      <c r="R13" s="38">
        <f t="shared" si="1"/>
        <v>0</v>
      </c>
      <c r="S13" s="38"/>
      <c r="T13" s="38"/>
      <c r="U13" s="38">
        <f>R13-(R13*T13)/100</f>
        <v>0</v>
      </c>
      <c r="V13" s="38">
        <f t="shared" si="2"/>
        <v>0</v>
      </c>
      <c r="W13" s="38"/>
      <c r="X13" s="38">
        <v>0</v>
      </c>
      <c r="Y13" s="38">
        <f>W13-X13</f>
        <v>0</v>
      </c>
      <c r="Z13" s="53">
        <v>0.3</v>
      </c>
      <c r="AA13" s="54">
        <f>(Y13*Z13)/100</f>
        <v>0</v>
      </c>
      <c r="AB13" s="71" t="s">
        <v>417</v>
      </c>
    </row>
    <row r="14" spans="1:28" ht="24" customHeight="1" x14ac:dyDescent="0.55000000000000004">
      <c r="A14" s="44">
        <v>2</v>
      </c>
      <c r="B14" s="45" t="s">
        <v>32</v>
      </c>
      <c r="C14" s="46" t="s">
        <v>418</v>
      </c>
      <c r="D14" s="47">
        <v>0</v>
      </c>
      <c r="E14" s="47">
        <v>1</v>
      </c>
      <c r="F14" s="48">
        <v>77</v>
      </c>
      <c r="G14" s="47" t="s">
        <v>84</v>
      </c>
      <c r="H14" s="49">
        <v>177</v>
      </c>
      <c r="I14" s="38">
        <v>60</v>
      </c>
      <c r="J14" s="38">
        <f t="shared" si="0"/>
        <v>10620</v>
      </c>
      <c r="K14" s="50">
        <v>2</v>
      </c>
      <c r="L14" s="38" t="s">
        <v>175</v>
      </c>
      <c r="M14" s="38" t="s">
        <v>36</v>
      </c>
      <c r="N14" s="38">
        <v>3</v>
      </c>
      <c r="O14" s="51">
        <v>27</v>
      </c>
      <c r="P14" s="51">
        <v>100</v>
      </c>
      <c r="Q14" s="52">
        <v>60</v>
      </c>
      <c r="R14" s="38">
        <f t="shared" si="1"/>
        <v>1620</v>
      </c>
      <c r="S14" s="38">
        <v>3</v>
      </c>
      <c r="T14" s="38">
        <v>3</v>
      </c>
      <c r="U14" s="38">
        <f>R14-(R14*T14)/100</f>
        <v>1571.4</v>
      </c>
      <c r="V14" s="38">
        <f t="shared" si="2"/>
        <v>12191.4</v>
      </c>
      <c r="W14" s="38">
        <v>12191</v>
      </c>
      <c r="X14" s="38">
        <v>0</v>
      </c>
      <c r="Y14" s="38">
        <f>W14-X14</f>
        <v>12191</v>
      </c>
      <c r="Z14" s="53">
        <v>0.3</v>
      </c>
      <c r="AA14" s="54">
        <f>(Y14*Z14)/100</f>
        <v>36.573</v>
      </c>
      <c r="AB14" s="71" t="s">
        <v>174</v>
      </c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>
        <v>505.2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47</v>
      </c>
      <c r="M11" s="37" t="s">
        <v>36</v>
      </c>
      <c r="N11" s="37">
        <v>3</v>
      </c>
      <c r="O11" s="40">
        <v>15</v>
      </c>
      <c r="P11" s="40">
        <v>100</v>
      </c>
      <c r="Q11" s="41">
        <v>440</v>
      </c>
      <c r="R11" s="38">
        <f t="shared" ref="R11:R41" si="1">O11*Q11</f>
        <v>6600</v>
      </c>
      <c r="S11" s="37">
        <v>3</v>
      </c>
      <c r="T11" s="37">
        <v>3</v>
      </c>
      <c r="U11" s="37">
        <f>R11-(R11*T11)/100</f>
        <v>6402</v>
      </c>
      <c r="V11" s="38">
        <f t="shared" ref="V11:V41" si="2">J11+U11</f>
        <v>6402</v>
      </c>
      <c r="W11" s="37">
        <v>6402</v>
      </c>
      <c r="X11" s="37">
        <v>0</v>
      </c>
      <c r="Y11" s="37">
        <f>W11-X11</f>
        <v>6402</v>
      </c>
      <c r="Z11" s="42">
        <v>0.3</v>
      </c>
      <c r="AA11" s="43">
        <f>(Y11*Z11)/100</f>
        <v>19.206</v>
      </c>
      <c r="AB11" s="94" t="s">
        <v>421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75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98">
        <v>19.21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147</v>
      </c>
      <c r="M11" s="37" t="s">
        <v>36</v>
      </c>
      <c r="N11" s="37">
        <v>3</v>
      </c>
      <c r="O11" s="40">
        <v>20</v>
      </c>
      <c r="P11" s="40">
        <v>100</v>
      </c>
      <c r="Q11" s="41">
        <v>500</v>
      </c>
      <c r="R11" s="38">
        <f t="shared" ref="R11:R41" si="1">O11*Q11</f>
        <v>10000</v>
      </c>
      <c r="S11" s="37">
        <v>3</v>
      </c>
      <c r="T11" s="37">
        <v>3</v>
      </c>
      <c r="U11" s="37">
        <f>R11-(R11*T11)/100</f>
        <v>9700</v>
      </c>
      <c r="V11" s="38">
        <f t="shared" ref="V11:V41" si="2">J11+U11</f>
        <v>9700</v>
      </c>
      <c r="W11" s="37">
        <v>9700</v>
      </c>
      <c r="X11" s="37">
        <v>0</v>
      </c>
      <c r="Y11" s="37">
        <f>W11-X11</f>
        <v>9700</v>
      </c>
      <c r="Z11" s="42">
        <v>0.3</v>
      </c>
      <c r="AA11" s="43">
        <f>(Y11*Z11)/100</f>
        <v>29.1</v>
      </c>
      <c r="AB11" s="94" t="s">
        <v>424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/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 t="s">
        <v>84</v>
      </c>
      <c r="H11" s="36"/>
      <c r="I11" s="37"/>
      <c r="J11" s="38">
        <f t="shared" ref="J11:J35" si="0">H11*I11</f>
        <v>0</v>
      </c>
      <c r="K11" s="39">
        <v>1</v>
      </c>
      <c r="L11" s="37" t="s">
        <v>92</v>
      </c>
      <c r="M11" s="37" t="s">
        <v>36</v>
      </c>
      <c r="N11" s="37">
        <v>3</v>
      </c>
      <c r="O11" s="40">
        <v>20</v>
      </c>
      <c r="P11" s="40">
        <v>100</v>
      </c>
      <c r="Q11" s="41">
        <v>500</v>
      </c>
      <c r="R11" s="38">
        <f t="shared" ref="R11:R35" si="1">O11*Q11</f>
        <v>10000</v>
      </c>
      <c r="S11" s="37">
        <v>3</v>
      </c>
      <c r="T11" s="37">
        <v>3</v>
      </c>
      <c r="U11" s="37">
        <f t="shared" ref="U11:U17" si="2">R11-(R11*T11)/100</f>
        <v>9700</v>
      </c>
      <c r="V11" s="38">
        <f t="shared" ref="V11:V35" si="3">J11+U11</f>
        <v>9700</v>
      </c>
      <c r="W11" s="37">
        <v>9700</v>
      </c>
      <c r="X11" s="37">
        <v>0</v>
      </c>
      <c r="Y11" s="37">
        <f t="shared" ref="Y11" si="4">W11-X11</f>
        <v>9700</v>
      </c>
      <c r="Z11" s="42">
        <v>0.3</v>
      </c>
      <c r="AA11" s="43">
        <f t="shared" ref="AA11:AA17" si="5">(Y11*Z11)/100</f>
        <v>29.1</v>
      </c>
      <c r="AB11" s="94" t="s">
        <v>93</v>
      </c>
    </row>
    <row r="12" spans="1:28" ht="24" customHeight="1" x14ac:dyDescent="0.55000000000000004">
      <c r="A12" s="44">
        <v>1</v>
      </c>
      <c r="B12" s="45" t="s">
        <v>32</v>
      </c>
      <c r="C12" s="46" t="s">
        <v>427</v>
      </c>
      <c r="D12" s="47">
        <v>0</v>
      </c>
      <c r="E12" s="47">
        <v>0</v>
      </c>
      <c r="F12" s="48">
        <v>61</v>
      </c>
      <c r="G12" s="47"/>
      <c r="H12" s="49">
        <v>61</v>
      </c>
      <c r="I12" s="38">
        <v>500</v>
      </c>
      <c r="J12" s="38">
        <f t="shared" si="0"/>
        <v>30500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>
        <f t="shared" si="2"/>
        <v>0</v>
      </c>
      <c r="V12" s="38">
        <f t="shared" si="3"/>
        <v>30500</v>
      </c>
      <c r="W12" s="38">
        <f t="shared" ref="W12:W17" si="6">V12</f>
        <v>30500</v>
      </c>
      <c r="X12" s="38">
        <v>50000000</v>
      </c>
      <c r="Y12" s="38">
        <v>0</v>
      </c>
      <c r="Z12" s="53">
        <v>0.01</v>
      </c>
      <c r="AA12" s="54">
        <f t="shared" si="5"/>
        <v>0</v>
      </c>
      <c r="AB12" s="71"/>
    </row>
    <row r="13" spans="1:28" ht="24" customHeight="1" x14ac:dyDescent="0.55000000000000004">
      <c r="A13" s="44">
        <v>2</v>
      </c>
      <c r="B13" s="45" t="s">
        <v>32</v>
      </c>
      <c r="C13" s="46" t="s">
        <v>428</v>
      </c>
      <c r="D13" s="47">
        <v>0</v>
      </c>
      <c r="E13" s="47">
        <v>0</v>
      </c>
      <c r="F13" s="48">
        <v>68</v>
      </c>
      <c r="G13" s="47"/>
      <c r="H13" s="49">
        <v>68</v>
      </c>
      <c r="I13" s="38">
        <v>500</v>
      </c>
      <c r="J13" s="38">
        <f t="shared" si="0"/>
        <v>34000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>
        <f t="shared" si="2"/>
        <v>0</v>
      </c>
      <c r="V13" s="38">
        <f t="shared" si="3"/>
        <v>34000</v>
      </c>
      <c r="W13" s="38">
        <f t="shared" si="6"/>
        <v>34000</v>
      </c>
      <c r="X13" s="38">
        <v>50000000</v>
      </c>
      <c r="Y13" s="38">
        <v>0</v>
      </c>
      <c r="Z13" s="53">
        <v>0.01</v>
      </c>
      <c r="AA13" s="54">
        <f t="shared" si="5"/>
        <v>0</v>
      </c>
      <c r="AB13" s="71"/>
    </row>
    <row r="14" spans="1:28" ht="24" customHeight="1" x14ac:dyDescent="0.55000000000000004">
      <c r="A14" s="44">
        <v>3</v>
      </c>
      <c r="B14" s="45" t="s">
        <v>32</v>
      </c>
      <c r="C14" s="46" t="s">
        <v>429</v>
      </c>
      <c r="D14" s="47">
        <v>3</v>
      </c>
      <c r="E14" s="47">
        <v>1</v>
      </c>
      <c r="F14" s="48">
        <v>9</v>
      </c>
      <c r="G14" s="47" t="s">
        <v>38</v>
      </c>
      <c r="H14" s="49">
        <v>1309</v>
      </c>
      <c r="I14" s="38">
        <v>80</v>
      </c>
      <c r="J14" s="38">
        <f t="shared" si="0"/>
        <v>104720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>
        <f t="shared" si="2"/>
        <v>0</v>
      </c>
      <c r="V14" s="38">
        <f t="shared" si="3"/>
        <v>104720</v>
      </c>
      <c r="W14" s="38">
        <f t="shared" si="6"/>
        <v>104720</v>
      </c>
      <c r="X14" s="38">
        <v>50000000</v>
      </c>
      <c r="Y14" s="38">
        <v>0</v>
      </c>
      <c r="Z14" s="53">
        <v>0.01</v>
      </c>
      <c r="AA14" s="54">
        <f t="shared" si="5"/>
        <v>0</v>
      </c>
      <c r="AB14" s="71"/>
    </row>
    <row r="15" spans="1:28" ht="24" customHeight="1" x14ac:dyDescent="0.55000000000000004">
      <c r="A15" s="44">
        <v>4</v>
      </c>
      <c r="B15" s="45" t="s">
        <v>32</v>
      </c>
      <c r="C15" s="46" t="s">
        <v>430</v>
      </c>
      <c r="D15" s="47">
        <v>2</v>
      </c>
      <c r="E15" s="47">
        <v>2</v>
      </c>
      <c r="F15" s="48">
        <v>92</v>
      </c>
      <c r="G15" s="47" t="s">
        <v>38</v>
      </c>
      <c r="H15" s="49">
        <v>1092</v>
      </c>
      <c r="I15" s="38">
        <v>95</v>
      </c>
      <c r="J15" s="38">
        <f t="shared" si="0"/>
        <v>103740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>
        <f t="shared" si="2"/>
        <v>0</v>
      </c>
      <c r="V15" s="38">
        <f t="shared" si="3"/>
        <v>103740</v>
      </c>
      <c r="W15" s="38">
        <f t="shared" si="6"/>
        <v>103740</v>
      </c>
      <c r="X15" s="38">
        <v>50000000</v>
      </c>
      <c r="Y15" s="38">
        <v>0</v>
      </c>
      <c r="Z15" s="53">
        <v>0.01</v>
      </c>
      <c r="AA15" s="54">
        <f t="shared" si="5"/>
        <v>0</v>
      </c>
      <c r="AB15" s="71"/>
    </row>
    <row r="16" spans="1:28" ht="24" customHeight="1" x14ac:dyDescent="0.55000000000000004">
      <c r="A16" s="44">
        <v>5</v>
      </c>
      <c r="B16" s="45" t="s">
        <v>32</v>
      </c>
      <c r="C16" s="46" t="s">
        <v>431</v>
      </c>
      <c r="D16" s="47">
        <v>2</v>
      </c>
      <c r="E16" s="47">
        <v>2</v>
      </c>
      <c r="F16" s="48">
        <v>93</v>
      </c>
      <c r="G16" s="47" t="s">
        <v>38</v>
      </c>
      <c r="H16" s="49">
        <v>1093</v>
      </c>
      <c r="I16" s="38">
        <v>80</v>
      </c>
      <c r="J16" s="38">
        <f t="shared" si="0"/>
        <v>87440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>
        <f t="shared" si="2"/>
        <v>0</v>
      </c>
      <c r="V16" s="38">
        <f t="shared" si="3"/>
        <v>87440</v>
      </c>
      <c r="W16" s="38">
        <f t="shared" si="6"/>
        <v>87440</v>
      </c>
      <c r="X16" s="38">
        <v>50000000</v>
      </c>
      <c r="Y16" s="38">
        <v>0</v>
      </c>
      <c r="Z16" s="53">
        <v>0.01</v>
      </c>
      <c r="AA16" s="54">
        <f t="shared" si="5"/>
        <v>0</v>
      </c>
      <c r="AB16" s="71"/>
    </row>
    <row r="17" spans="1:28" ht="24" customHeight="1" x14ac:dyDescent="0.55000000000000004">
      <c r="A17" s="55">
        <v>6</v>
      </c>
      <c r="B17" s="56" t="s">
        <v>32</v>
      </c>
      <c r="C17" s="57" t="s">
        <v>432</v>
      </c>
      <c r="D17" s="58">
        <v>2</v>
      </c>
      <c r="E17" s="58">
        <v>2</v>
      </c>
      <c r="F17" s="59">
        <v>91</v>
      </c>
      <c r="G17" s="56" t="s">
        <v>38</v>
      </c>
      <c r="H17" s="60">
        <v>1091</v>
      </c>
      <c r="I17" s="61">
        <v>95</v>
      </c>
      <c r="J17" s="38">
        <f t="shared" si="0"/>
        <v>103645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>
        <f t="shared" si="2"/>
        <v>0</v>
      </c>
      <c r="V17" s="38">
        <f t="shared" si="3"/>
        <v>103645</v>
      </c>
      <c r="W17" s="63">
        <f t="shared" si="6"/>
        <v>103645</v>
      </c>
      <c r="X17" s="63">
        <v>50000000</v>
      </c>
      <c r="Y17" s="63">
        <v>0</v>
      </c>
      <c r="Z17" s="67">
        <v>0.01</v>
      </c>
      <c r="AA17" s="68">
        <f t="shared" si="5"/>
        <v>0</v>
      </c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68"/>
      <c r="I18" s="71"/>
      <c r="J18" s="38">
        <f t="shared" si="0"/>
        <v>0</v>
      </c>
      <c r="K18" s="74"/>
      <c r="L18" s="71"/>
      <c r="M18" s="71"/>
      <c r="N18" s="71"/>
      <c r="O18" s="70"/>
      <c r="P18" s="70"/>
      <c r="Q18" s="75"/>
      <c r="R18" s="38">
        <f t="shared" si="1"/>
        <v>0</v>
      </c>
      <c r="S18" s="71"/>
      <c r="T18" s="71"/>
      <c r="U18" s="71"/>
      <c r="V18" s="38">
        <f t="shared" si="3"/>
        <v>0</v>
      </c>
      <c r="W18" s="71"/>
      <c r="X18" s="71"/>
      <c r="Y18" s="71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3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3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3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3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3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3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3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3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3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3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3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3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3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3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3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3"/>
        <v>0</v>
      </c>
      <c r="W34" s="71"/>
      <c r="X34" s="71"/>
      <c r="Y34" s="71"/>
      <c r="Z34" s="70"/>
      <c r="AA34" s="68"/>
      <c r="AB34" s="71"/>
    </row>
    <row r="35" spans="1:28" ht="24" customHeight="1" x14ac:dyDescent="0.75">
      <c r="A35" s="76"/>
      <c r="B35" s="77"/>
      <c r="C35" s="78"/>
      <c r="D35" s="78"/>
      <c r="E35" s="78"/>
      <c r="F35" s="79"/>
      <c r="G35" s="80"/>
      <c r="H35" s="81"/>
      <c r="I35" s="80"/>
      <c r="J35" s="82">
        <f t="shared" si="0"/>
        <v>0</v>
      </c>
      <c r="K35" s="83"/>
      <c r="L35" s="80"/>
      <c r="M35" s="80"/>
      <c r="N35" s="80"/>
      <c r="O35" s="79"/>
      <c r="P35" s="79"/>
      <c r="Q35" s="84"/>
      <c r="R35" s="82">
        <f t="shared" si="1"/>
        <v>0</v>
      </c>
      <c r="S35" s="80"/>
      <c r="T35" s="80"/>
      <c r="U35" s="80"/>
      <c r="V35" s="82">
        <f t="shared" si="3"/>
        <v>0</v>
      </c>
      <c r="W35" s="80"/>
      <c r="X35" s="80"/>
      <c r="Y35" s="80"/>
      <c r="Z35" s="79"/>
      <c r="AA35" s="98">
        <v>29.1</v>
      </c>
      <c r="AB35" s="80"/>
    </row>
    <row r="36" spans="1:28" ht="24" customHeight="1" x14ac:dyDescent="0.55000000000000004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6"/>
      <c r="L36" s="85"/>
      <c r="M36" s="85"/>
      <c r="N36" s="85"/>
      <c r="O36" s="85"/>
      <c r="P36" s="87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8"/>
    </row>
    <row r="37" spans="1:28" ht="24" customHeight="1" x14ac:dyDescent="0.55000000000000004">
      <c r="A37" s="89" t="s">
        <v>41</v>
      </c>
      <c r="B37" s="90"/>
      <c r="C37" s="89" t="s">
        <v>42</v>
      </c>
      <c r="D37" s="85"/>
      <c r="E37" s="85"/>
      <c r="F37" s="89"/>
      <c r="G37" s="89"/>
      <c r="H37" s="85"/>
      <c r="I37" s="85"/>
      <c r="J37" s="85"/>
      <c r="K37" s="85"/>
      <c r="L37" s="85"/>
      <c r="M37" s="85"/>
      <c r="N37" s="85"/>
      <c r="O37" s="85"/>
      <c r="P37" s="87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8"/>
    </row>
    <row r="38" spans="1:28" ht="24" customHeight="1" x14ac:dyDescent="0.55000000000000004">
      <c r="A38" s="89"/>
      <c r="B38" s="90"/>
      <c r="C38" s="89" t="s">
        <v>43</v>
      </c>
      <c r="D38" s="85"/>
      <c r="E38" s="85"/>
      <c r="F38" s="89"/>
      <c r="G38" s="89"/>
      <c r="H38" s="85"/>
      <c r="I38" s="85"/>
      <c r="J38" s="85"/>
      <c r="K38" s="85"/>
      <c r="L38" s="85"/>
      <c r="M38" s="85"/>
      <c r="N38" s="85"/>
      <c r="O38" s="85"/>
      <c r="P38" s="87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8"/>
    </row>
    <row r="39" spans="1:28" ht="24" customHeight="1" x14ac:dyDescent="0.55000000000000004">
      <c r="A39" s="89"/>
      <c r="B39" s="90"/>
      <c r="C39" s="89" t="s">
        <v>44</v>
      </c>
      <c r="D39" s="85"/>
      <c r="E39" s="85"/>
      <c r="F39" s="89"/>
      <c r="G39" s="89"/>
      <c r="H39" s="85"/>
      <c r="I39" s="85"/>
      <c r="J39" s="85"/>
      <c r="K39" s="85"/>
      <c r="L39" s="85"/>
      <c r="M39" s="85"/>
      <c r="N39" s="85"/>
      <c r="O39" s="85"/>
      <c r="P39" s="87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8"/>
    </row>
    <row r="40" spans="1:28" ht="24" customHeight="1" x14ac:dyDescent="0.55000000000000004">
      <c r="A40" s="89"/>
      <c r="B40" s="90"/>
      <c r="C40" s="89" t="s">
        <v>45</v>
      </c>
      <c r="D40" s="85"/>
      <c r="E40" s="85"/>
      <c r="F40" s="91"/>
      <c r="G40" s="91"/>
      <c r="H40" s="85"/>
      <c r="I40" s="85"/>
      <c r="J40" s="85"/>
      <c r="K40" s="85"/>
      <c r="L40" s="85"/>
      <c r="M40" s="85"/>
      <c r="N40" s="85"/>
      <c r="O40" s="85"/>
      <c r="P40" s="87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/>
    </row>
    <row r="41" spans="1:28" ht="24" customHeight="1" x14ac:dyDescent="0.55000000000000004">
      <c r="A41" s="91"/>
      <c r="B41" s="91"/>
      <c r="C41" s="91" t="s">
        <v>46</v>
      </c>
      <c r="D41" s="85"/>
      <c r="E41" s="85"/>
      <c r="F41" s="91"/>
      <c r="G41" s="91"/>
      <c r="H41" s="85"/>
      <c r="I41" s="85"/>
      <c r="J41" s="85"/>
      <c r="K41" s="85"/>
      <c r="L41" s="85"/>
      <c r="M41" s="85"/>
      <c r="N41" s="85"/>
      <c r="O41" s="85"/>
      <c r="P41" s="87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8"/>
    </row>
    <row r="42" spans="1:28" ht="17.25" customHeight="1" x14ac:dyDescent="0.4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7"/>
    </row>
    <row r="43" spans="1:28" ht="17.25" customHeight="1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7"/>
    </row>
    <row r="44" spans="1:28" ht="17.25" customHeight="1" x14ac:dyDescent="0.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sqref="A1:XFD1048576"/>
    </sheetView>
  </sheetViews>
  <sheetFormatPr defaultRowHeight="14.25" x14ac:dyDescent="0.2"/>
  <cols>
    <col min="1" max="1" width="4.5" customWidth="1"/>
    <col min="2" max="3" width="15.75" customWidth="1"/>
    <col min="4" max="6" width="9" customWidth="1"/>
    <col min="7" max="7" width="9.875" customWidth="1"/>
    <col min="8" max="9" width="10.75" customWidth="1"/>
    <col min="10" max="10" width="12.75" customWidth="1"/>
    <col min="11" max="11" width="4.625" customWidth="1"/>
    <col min="12" max="13" width="12.75" customWidth="1"/>
    <col min="14" max="14" width="10" customWidth="1"/>
    <col min="15" max="15" width="10.75" customWidth="1"/>
    <col min="16" max="16" width="10.75" style="92" customWidth="1"/>
    <col min="17" max="17" width="13.25" customWidth="1"/>
    <col min="18" max="18" width="10.75" customWidth="1"/>
    <col min="19" max="19" width="11.875" customWidth="1"/>
    <col min="20" max="20" width="10.75" customWidth="1"/>
    <col min="21" max="22" width="13.875" customWidth="1"/>
    <col min="23" max="23" width="15.5" customWidth="1"/>
    <col min="24" max="24" width="14.125" customWidth="1"/>
    <col min="25" max="25" width="16.5" customWidth="1"/>
    <col min="27" max="27" width="12.5" style="10" customWidth="1"/>
    <col min="28" max="28" width="28.875" customWidth="1"/>
    <col min="29" max="29" width="20.75" customWidth="1"/>
    <col min="31" max="34" width="30.75" customWidth="1"/>
  </cols>
  <sheetData>
    <row r="1" spans="1:28" ht="39.75" customHeight="1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8" s="93" customFormat="1" ht="41.1" customHeight="1" x14ac:dyDescent="0.8">
      <c r="A2" s="5" t="s">
        <v>433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8" s="93" customFormat="1" ht="41.1" customHeight="1" x14ac:dyDescent="0.8">
      <c r="A3" s="5" t="s">
        <v>434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8" ht="36" customHeight="1" x14ac:dyDescent="0.8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20.100000000000001" customHeight="1" x14ac:dyDescent="0.3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3"/>
      <c r="K5" s="14" t="s">
        <v>4</v>
      </c>
      <c r="L5" s="12"/>
      <c r="M5" s="12"/>
      <c r="N5" s="12"/>
      <c r="O5" s="12"/>
      <c r="P5" s="12"/>
      <c r="Q5" s="12"/>
      <c r="R5" s="12"/>
      <c r="S5" s="12"/>
      <c r="T5" s="12"/>
      <c r="U5" s="13"/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6" t="s">
        <v>10</v>
      </c>
      <c r="AB5" s="16" t="s">
        <v>53</v>
      </c>
    </row>
    <row r="6" spans="1:28" ht="20.100000000000001" customHeight="1" x14ac:dyDescent="0.3">
      <c r="A6" s="17" t="s">
        <v>11</v>
      </c>
      <c r="B6" s="18" t="s">
        <v>12</v>
      </c>
      <c r="C6" s="18" t="s">
        <v>13</v>
      </c>
      <c r="D6" s="17" t="s">
        <v>14</v>
      </c>
      <c r="E6" s="19"/>
      <c r="F6" s="20"/>
      <c r="G6" s="21" t="s">
        <v>15</v>
      </c>
      <c r="H6" s="18" t="s">
        <v>16</v>
      </c>
      <c r="I6" s="18" t="s">
        <v>17</v>
      </c>
      <c r="J6" s="18" t="s">
        <v>18</v>
      </c>
      <c r="K6" s="22" t="s">
        <v>11</v>
      </c>
      <c r="L6" s="23" t="s">
        <v>19</v>
      </c>
      <c r="M6" s="23" t="s">
        <v>20</v>
      </c>
      <c r="N6" s="23" t="s">
        <v>15</v>
      </c>
      <c r="O6" s="23" t="s">
        <v>21</v>
      </c>
      <c r="P6" s="24" t="s">
        <v>22</v>
      </c>
      <c r="Q6" s="23" t="s">
        <v>23</v>
      </c>
      <c r="R6" s="23" t="s">
        <v>24</v>
      </c>
      <c r="S6" s="25" t="s">
        <v>25</v>
      </c>
      <c r="T6" s="13"/>
      <c r="U6" s="23" t="s">
        <v>26</v>
      </c>
      <c r="V6" s="26"/>
      <c r="W6" s="26"/>
      <c r="X6" s="26"/>
      <c r="Y6" s="26"/>
      <c r="Z6" s="26"/>
      <c r="AA6" s="26"/>
      <c r="AB6" s="26"/>
    </row>
    <row r="7" spans="1:28" ht="20.100000000000001" customHeight="1" x14ac:dyDescent="0.2">
      <c r="A7" s="26"/>
      <c r="B7" s="26"/>
      <c r="C7" s="26"/>
      <c r="D7" s="27"/>
      <c r="E7" s="9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3" t="s">
        <v>27</v>
      </c>
      <c r="T7" s="29" t="s">
        <v>28</v>
      </c>
      <c r="U7" s="26"/>
      <c r="V7" s="26"/>
      <c r="W7" s="26"/>
      <c r="X7" s="26"/>
      <c r="Y7" s="26"/>
      <c r="Z7" s="26"/>
      <c r="AA7" s="26"/>
      <c r="AB7" s="26"/>
    </row>
    <row r="8" spans="1:28" ht="14.45" customHeight="1" x14ac:dyDescent="0.2">
      <c r="A8" s="26"/>
      <c r="B8" s="26"/>
      <c r="C8" s="26"/>
      <c r="D8" s="17" t="s">
        <v>29</v>
      </c>
      <c r="E8" s="17" t="s">
        <v>30</v>
      </c>
      <c r="F8" s="17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4.4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27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24" customHeight="1" x14ac:dyDescent="0.55000000000000004">
      <c r="A11" s="31"/>
      <c r="B11" s="32"/>
      <c r="C11" s="33"/>
      <c r="D11" s="34"/>
      <c r="E11" s="34"/>
      <c r="F11" s="35"/>
      <c r="G11" s="34"/>
      <c r="H11" s="36"/>
      <c r="I11" s="37"/>
      <c r="J11" s="38">
        <f t="shared" ref="J11:J41" si="0">H11*I11</f>
        <v>0</v>
      </c>
      <c r="K11" s="39">
        <v>1</v>
      </c>
      <c r="L11" s="37" t="s">
        <v>50</v>
      </c>
      <c r="M11" s="37" t="s">
        <v>36</v>
      </c>
      <c r="N11" s="37">
        <v>3</v>
      </c>
      <c r="O11" s="40">
        <v>12</v>
      </c>
      <c r="P11" s="40">
        <v>100</v>
      </c>
      <c r="Q11" s="41">
        <v>200</v>
      </c>
      <c r="R11" s="38">
        <f t="shared" ref="R11:R41" si="1">O11*Q11</f>
        <v>2400</v>
      </c>
      <c r="S11" s="37">
        <v>3</v>
      </c>
      <c r="T11" s="37">
        <v>3</v>
      </c>
      <c r="U11" s="37">
        <f>R11-(R11*T11)/100</f>
        <v>2328</v>
      </c>
      <c r="V11" s="38">
        <f t="shared" ref="V11:V41" si="2">J11+U11</f>
        <v>2328</v>
      </c>
      <c r="W11" s="37">
        <v>2328</v>
      </c>
      <c r="X11" s="37">
        <v>0</v>
      </c>
      <c r="Y11" s="37">
        <f>W11-X11</f>
        <v>2328</v>
      </c>
      <c r="Z11" s="42">
        <v>0.3</v>
      </c>
      <c r="AA11" s="43">
        <f>(Y11*Z11)/100</f>
        <v>6.984</v>
      </c>
      <c r="AB11" s="94" t="s">
        <v>85</v>
      </c>
    </row>
    <row r="12" spans="1:28" ht="24" customHeight="1" x14ac:dyDescent="0.55000000000000004">
      <c r="A12" s="44"/>
      <c r="B12" s="45"/>
      <c r="C12" s="46"/>
      <c r="D12" s="47"/>
      <c r="E12" s="47"/>
      <c r="F12" s="48"/>
      <c r="G12" s="47"/>
      <c r="H12" s="49"/>
      <c r="I12" s="38"/>
      <c r="J12" s="38">
        <f t="shared" si="0"/>
        <v>0</v>
      </c>
      <c r="K12" s="50"/>
      <c r="L12" s="38"/>
      <c r="M12" s="38"/>
      <c r="N12" s="38"/>
      <c r="O12" s="51"/>
      <c r="P12" s="51"/>
      <c r="Q12" s="52"/>
      <c r="R12" s="38">
        <f t="shared" si="1"/>
        <v>0</v>
      </c>
      <c r="S12" s="38"/>
      <c r="T12" s="38"/>
      <c r="U12" s="38"/>
      <c r="V12" s="38">
        <f t="shared" si="2"/>
        <v>0</v>
      </c>
      <c r="W12" s="38"/>
      <c r="X12" s="38"/>
      <c r="Y12" s="38"/>
      <c r="Z12" s="53"/>
      <c r="AA12" s="54"/>
      <c r="AB12" s="71"/>
    </row>
    <row r="13" spans="1:28" ht="24" customHeight="1" x14ac:dyDescent="0.55000000000000004">
      <c r="A13" s="44"/>
      <c r="B13" s="45"/>
      <c r="C13" s="46"/>
      <c r="D13" s="47"/>
      <c r="E13" s="47"/>
      <c r="F13" s="48"/>
      <c r="G13" s="47"/>
      <c r="H13" s="49"/>
      <c r="I13" s="38"/>
      <c r="J13" s="38">
        <f t="shared" si="0"/>
        <v>0</v>
      </c>
      <c r="K13" s="50"/>
      <c r="L13" s="38"/>
      <c r="M13" s="38"/>
      <c r="N13" s="38"/>
      <c r="O13" s="51"/>
      <c r="P13" s="51"/>
      <c r="Q13" s="52"/>
      <c r="R13" s="38">
        <f t="shared" si="1"/>
        <v>0</v>
      </c>
      <c r="S13" s="38"/>
      <c r="T13" s="38"/>
      <c r="U13" s="38"/>
      <c r="V13" s="38">
        <f t="shared" si="2"/>
        <v>0</v>
      </c>
      <c r="W13" s="38"/>
      <c r="X13" s="38"/>
      <c r="Y13" s="38"/>
      <c r="Z13" s="53"/>
      <c r="AA13" s="54"/>
      <c r="AB13" s="71"/>
    </row>
    <row r="14" spans="1:28" ht="24" customHeight="1" x14ac:dyDescent="0.55000000000000004">
      <c r="A14" s="44"/>
      <c r="B14" s="45"/>
      <c r="C14" s="46"/>
      <c r="D14" s="47"/>
      <c r="E14" s="47"/>
      <c r="F14" s="48"/>
      <c r="G14" s="47"/>
      <c r="H14" s="49"/>
      <c r="I14" s="38"/>
      <c r="J14" s="38">
        <f t="shared" si="0"/>
        <v>0</v>
      </c>
      <c r="K14" s="50"/>
      <c r="L14" s="38"/>
      <c r="M14" s="38"/>
      <c r="N14" s="38"/>
      <c r="O14" s="51"/>
      <c r="P14" s="51"/>
      <c r="Q14" s="52"/>
      <c r="R14" s="38">
        <f t="shared" si="1"/>
        <v>0</v>
      </c>
      <c r="S14" s="38"/>
      <c r="T14" s="38"/>
      <c r="U14" s="38"/>
      <c r="V14" s="38">
        <f t="shared" si="2"/>
        <v>0</v>
      </c>
      <c r="W14" s="38"/>
      <c r="X14" s="38"/>
      <c r="Y14" s="38"/>
      <c r="Z14" s="53"/>
      <c r="AA14" s="54"/>
      <c r="AB14" s="71"/>
    </row>
    <row r="15" spans="1:28" ht="24" customHeight="1" x14ac:dyDescent="0.55000000000000004">
      <c r="A15" s="44"/>
      <c r="B15" s="45"/>
      <c r="C15" s="46"/>
      <c r="D15" s="47"/>
      <c r="E15" s="47"/>
      <c r="F15" s="48"/>
      <c r="G15" s="47"/>
      <c r="H15" s="49"/>
      <c r="I15" s="38"/>
      <c r="J15" s="38">
        <f t="shared" si="0"/>
        <v>0</v>
      </c>
      <c r="K15" s="50"/>
      <c r="L15" s="38"/>
      <c r="M15" s="38"/>
      <c r="N15" s="38"/>
      <c r="O15" s="51"/>
      <c r="P15" s="51"/>
      <c r="Q15" s="52"/>
      <c r="R15" s="38">
        <f t="shared" si="1"/>
        <v>0</v>
      </c>
      <c r="S15" s="38"/>
      <c r="T15" s="38"/>
      <c r="U15" s="38"/>
      <c r="V15" s="38">
        <f t="shared" si="2"/>
        <v>0</v>
      </c>
      <c r="W15" s="38"/>
      <c r="X15" s="38"/>
      <c r="Y15" s="38"/>
      <c r="Z15" s="53"/>
      <c r="AA15" s="54"/>
      <c r="AB15" s="71"/>
    </row>
    <row r="16" spans="1:28" ht="24" customHeight="1" x14ac:dyDescent="0.55000000000000004">
      <c r="A16" s="44"/>
      <c r="B16" s="45"/>
      <c r="C16" s="46"/>
      <c r="D16" s="47"/>
      <c r="E16" s="47"/>
      <c r="F16" s="48"/>
      <c r="G16" s="47"/>
      <c r="H16" s="49"/>
      <c r="I16" s="38"/>
      <c r="J16" s="38">
        <f t="shared" si="0"/>
        <v>0</v>
      </c>
      <c r="K16" s="50"/>
      <c r="L16" s="38"/>
      <c r="M16" s="38"/>
      <c r="N16" s="38"/>
      <c r="O16" s="51"/>
      <c r="P16" s="51"/>
      <c r="Q16" s="52"/>
      <c r="R16" s="38">
        <f t="shared" si="1"/>
        <v>0</v>
      </c>
      <c r="S16" s="38"/>
      <c r="T16" s="38"/>
      <c r="U16" s="38"/>
      <c r="V16" s="38">
        <f t="shared" si="2"/>
        <v>0</v>
      </c>
      <c r="W16" s="38"/>
      <c r="X16" s="38"/>
      <c r="Y16" s="38"/>
      <c r="Z16" s="53"/>
      <c r="AA16" s="54"/>
      <c r="AB16" s="71"/>
    </row>
    <row r="17" spans="1:28" ht="24" customHeight="1" x14ac:dyDescent="0.55000000000000004">
      <c r="A17" s="55"/>
      <c r="B17" s="56"/>
      <c r="C17" s="57"/>
      <c r="D17" s="58"/>
      <c r="E17" s="58"/>
      <c r="F17" s="59"/>
      <c r="G17" s="56"/>
      <c r="H17" s="60"/>
      <c r="I17" s="61"/>
      <c r="J17" s="38">
        <f t="shared" si="0"/>
        <v>0</v>
      </c>
      <c r="K17" s="62"/>
      <c r="L17" s="63"/>
      <c r="M17" s="63"/>
      <c r="N17" s="63"/>
      <c r="O17" s="64"/>
      <c r="P17" s="64"/>
      <c r="Q17" s="65"/>
      <c r="R17" s="38">
        <f t="shared" si="1"/>
        <v>0</v>
      </c>
      <c r="S17" s="66"/>
      <c r="T17" s="63"/>
      <c r="U17" s="63"/>
      <c r="V17" s="38">
        <f t="shared" si="2"/>
        <v>0</v>
      </c>
      <c r="W17" s="63"/>
      <c r="X17" s="63"/>
      <c r="Y17" s="63"/>
      <c r="Z17" s="67"/>
      <c r="AA17" s="68"/>
      <c r="AB17" s="71"/>
    </row>
    <row r="18" spans="1:28" ht="24" customHeight="1" x14ac:dyDescent="0.55000000000000004">
      <c r="A18" s="55"/>
      <c r="B18" s="56"/>
      <c r="C18" s="69"/>
      <c r="D18" s="69"/>
      <c r="E18" s="69"/>
      <c r="F18" s="70"/>
      <c r="G18" s="71"/>
      <c r="H18" s="72"/>
      <c r="I18" s="66"/>
      <c r="J18" s="38">
        <f t="shared" si="0"/>
        <v>0</v>
      </c>
      <c r="K18" s="62"/>
      <c r="L18" s="63"/>
      <c r="M18" s="66"/>
      <c r="N18" s="66"/>
      <c r="O18" s="64"/>
      <c r="P18" s="64"/>
      <c r="Q18" s="73"/>
      <c r="R18" s="38">
        <f t="shared" si="1"/>
        <v>0</v>
      </c>
      <c r="S18" s="66"/>
      <c r="T18" s="66"/>
      <c r="U18" s="66"/>
      <c r="V18" s="38">
        <f t="shared" si="2"/>
        <v>0</v>
      </c>
      <c r="W18" s="63"/>
      <c r="X18" s="66"/>
      <c r="Y18" s="66"/>
      <c r="Z18" s="70"/>
      <c r="AA18" s="68"/>
      <c r="AB18" s="71"/>
    </row>
    <row r="19" spans="1:28" ht="24" customHeight="1" x14ac:dyDescent="0.55000000000000004">
      <c r="A19" s="55"/>
      <c r="B19" s="56"/>
      <c r="C19" s="69"/>
      <c r="D19" s="69"/>
      <c r="E19" s="69"/>
      <c r="F19" s="70"/>
      <c r="G19" s="71"/>
      <c r="H19" s="68"/>
      <c r="I19" s="71"/>
      <c r="J19" s="38">
        <f t="shared" si="0"/>
        <v>0</v>
      </c>
      <c r="K19" s="74"/>
      <c r="L19" s="71"/>
      <c r="M19" s="71"/>
      <c r="N19" s="71"/>
      <c r="O19" s="70"/>
      <c r="P19" s="70"/>
      <c r="Q19" s="75"/>
      <c r="R19" s="38">
        <f t="shared" si="1"/>
        <v>0</v>
      </c>
      <c r="S19" s="71"/>
      <c r="T19" s="71"/>
      <c r="U19" s="71"/>
      <c r="V19" s="38">
        <f t="shared" si="2"/>
        <v>0</v>
      </c>
      <c r="W19" s="71"/>
      <c r="X19" s="71"/>
      <c r="Y19" s="71"/>
      <c r="Z19" s="70"/>
      <c r="AA19" s="68"/>
      <c r="AB19" s="71"/>
    </row>
    <row r="20" spans="1:28" ht="24" customHeight="1" x14ac:dyDescent="0.55000000000000004">
      <c r="A20" s="55"/>
      <c r="B20" s="56"/>
      <c r="C20" s="69"/>
      <c r="D20" s="69"/>
      <c r="E20" s="69"/>
      <c r="F20" s="70"/>
      <c r="G20" s="71"/>
      <c r="H20" s="68"/>
      <c r="I20" s="71"/>
      <c r="J20" s="38">
        <f t="shared" si="0"/>
        <v>0</v>
      </c>
      <c r="K20" s="74"/>
      <c r="L20" s="71"/>
      <c r="M20" s="71"/>
      <c r="N20" s="71"/>
      <c r="O20" s="70"/>
      <c r="P20" s="70"/>
      <c r="Q20" s="75"/>
      <c r="R20" s="38">
        <f t="shared" si="1"/>
        <v>0</v>
      </c>
      <c r="S20" s="71"/>
      <c r="T20" s="71"/>
      <c r="U20" s="71"/>
      <c r="V20" s="38">
        <f t="shared" si="2"/>
        <v>0</v>
      </c>
      <c r="W20" s="71"/>
      <c r="X20" s="71"/>
      <c r="Y20" s="71"/>
      <c r="Z20" s="70"/>
      <c r="AA20" s="68"/>
      <c r="AB20" s="71"/>
    </row>
    <row r="21" spans="1:28" ht="24" customHeight="1" x14ac:dyDescent="0.55000000000000004">
      <c r="A21" s="55"/>
      <c r="B21" s="56"/>
      <c r="C21" s="69"/>
      <c r="D21" s="69"/>
      <c r="E21" s="69"/>
      <c r="F21" s="70"/>
      <c r="G21" s="71"/>
      <c r="H21" s="68"/>
      <c r="I21" s="71"/>
      <c r="J21" s="38">
        <f t="shared" si="0"/>
        <v>0</v>
      </c>
      <c r="K21" s="74"/>
      <c r="L21" s="71"/>
      <c r="M21" s="71"/>
      <c r="N21" s="71"/>
      <c r="O21" s="70"/>
      <c r="P21" s="70"/>
      <c r="Q21" s="75"/>
      <c r="R21" s="38">
        <f t="shared" si="1"/>
        <v>0</v>
      </c>
      <c r="S21" s="71"/>
      <c r="T21" s="71"/>
      <c r="U21" s="71"/>
      <c r="V21" s="38">
        <f t="shared" si="2"/>
        <v>0</v>
      </c>
      <c r="W21" s="71"/>
      <c r="X21" s="71"/>
      <c r="Y21" s="71"/>
      <c r="Z21" s="70"/>
      <c r="AA21" s="68"/>
      <c r="AB21" s="71"/>
    </row>
    <row r="22" spans="1:28" ht="24" customHeight="1" x14ac:dyDescent="0.55000000000000004">
      <c r="A22" s="55"/>
      <c r="B22" s="56"/>
      <c r="C22" s="69"/>
      <c r="D22" s="69"/>
      <c r="E22" s="69"/>
      <c r="F22" s="70"/>
      <c r="G22" s="71"/>
      <c r="H22" s="68"/>
      <c r="I22" s="71"/>
      <c r="J22" s="38">
        <f t="shared" si="0"/>
        <v>0</v>
      </c>
      <c r="K22" s="74"/>
      <c r="L22" s="71"/>
      <c r="M22" s="71"/>
      <c r="N22" s="71"/>
      <c r="O22" s="70"/>
      <c r="P22" s="70"/>
      <c r="Q22" s="75"/>
      <c r="R22" s="38">
        <f t="shared" si="1"/>
        <v>0</v>
      </c>
      <c r="S22" s="71"/>
      <c r="T22" s="71"/>
      <c r="U22" s="71"/>
      <c r="V22" s="38">
        <f t="shared" si="2"/>
        <v>0</v>
      </c>
      <c r="W22" s="71"/>
      <c r="X22" s="71"/>
      <c r="Y22" s="71"/>
      <c r="Z22" s="70"/>
      <c r="AA22" s="68"/>
      <c r="AB22" s="71"/>
    </row>
    <row r="23" spans="1:28" ht="24" customHeight="1" x14ac:dyDescent="0.55000000000000004">
      <c r="A23" s="55"/>
      <c r="B23" s="56"/>
      <c r="C23" s="69"/>
      <c r="D23" s="69"/>
      <c r="E23" s="69"/>
      <c r="F23" s="70"/>
      <c r="G23" s="71"/>
      <c r="H23" s="68"/>
      <c r="I23" s="71"/>
      <c r="J23" s="38">
        <f t="shared" si="0"/>
        <v>0</v>
      </c>
      <c r="K23" s="74"/>
      <c r="L23" s="71"/>
      <c r="M23" s="71"/>
      <c r="N23" s="71"/>
      <c r="O23" s="70"/>
      <c r="P23" s="70"/>
      <c r="Q23" s="75"/>
      <c r="R23" s="38">
        <f t="shared" si="1"/>
        <v>0</v>
      </c>
      <c r="S23" s="71"/>
      <c r="T23" s="71"/>
      <c r="U23" s="71"/>
      <c r="V23" s="38">
        <f t="shared" si="2"/>
        <v>0</v>
      </c>
      <c r="W23" s="71"/>
      <c r="X23" s="71"/>
      <c r="Y23" s="71"/>
      <c r="Z23" s="70"/>
      <c r="AA23" s="68"/>
      <c r="AB23" s="71"/>
    </row>
    <row r="24" spans="1:28" ht="24" customHeight="1" x14ac:dyDescent="0.55000000000000004">
      <c r="A24" s="55"/>
      <c r="B24" s="56"/>
      <c r="C24" s="69"/>
      <c r="D24" s="69"/>
      <c r="E24" s="69"/>
      <c r="F24" s="70"/>
      <c r="G24" s="71"/>
      <c r="H24" s="68"/>
      <c r="I24" s="71"/>
      <c r="J24" s="38">
        <f t="shared" si="0"/>
        <v>0</v>
      </c>
      <c r="K24" s="74"/>
      <c r="L24" s="71"/>
      <c r="M24" s="71"/>
      <c r="N24" s="71"/>
      <c r="O24" s="70"/>
      <c r="P24" s="70"/>
      <c r="Q24" s="75"/>
      <c r="R24" s="38">
        <f t="shared" si="1"/>
        <v>0</v>
      </c>
      <c r="S24" s="71"/>
      <c r="T24" s="71"/>
      <c r="U24" s="71"/>
      <c r="V24" s="38">
        <f t="shared" si="2"/>
        <v>0</v>
      </c>
      <c r="W24" s="71"/>
      <c r="X24" s="71"/>
      <c r="Y24" s="71"/>
      <c r="Z24" s="70"/>
      <c r="AA24" s="68"/>
      <c r="AB24" s="71"/>
    </row>
    <row r="25" spans="1:28" ht="24" customHeight="1" x14ac:dyDescent="0.55000000000000004">
      <c r="A25" s="55"/>
      <c r="B25" s="56"/>
      <c r="C25" s="69"/>
      <c r="D25" s="69"/>
      <c r="E25" s="69"/>
      <c r="F25" s="70"/>
      <c r="G25" s="71"/>
      <c r="H25" s="68"/>
      <c r="I25" s="71"/>
      <c r="J25" s="38">
        <f t="shared" si="0"/>
        <v>0</v>
      </c>
      <c r="K25" s="74"/>
      <c r="L25" s="71"/>
      <c r="M25" s="71"/>
      <c r="N25" s="71"/>
      <c r="O25" s="70"/>
      <c r="P25" s="70"/>
      <c r="Q25" s="75"/>
      <c r="R25" s="38">
        <f t="shared" si="1"/>
        <v>0</v>
      </c>
      <c r="S25" s="71"/>
      <c r="T25" s="71"/>
      <c r="U25" s="71"/>
      <c r="V25" s="38">
        <f t="shared" si="2"/>
        <v>0</v>
      </c>
      <c r="W25" s="71"/>
      <c r="X25" s="71"/>
      <c r="Y25" s="71"/>
      <c r="Z25" s="70"/>
      <c r="AA25" s="68"/>
      <c r="AB25" s="71"/>
    </row>
    <row r="26" spans="1:28" ht="24" customHeight="1" x14ac:dyDescent="0.55000000000000004">
      <c r="A26" s="55"/>
      <c r="B26" s="56"/>
      <c r="C26" s="69"/>
      <c r="D26" s="69"/>
      <c r="E26" s="69"/>
      <c r="F26" s="70"/>
      <c r="G26" s="71"/>
      <c r="H26" s="68"/>
      <c r="I26" s="71"/>
      <c r="J26" s="38">
        <f t="shared" si="0"/>
        <v>0</v>
      </c>
      <c r="K26" s="74"/>
      <c r="L26" s="71"/>
      <c r="M26" s="71"/>
      <c r="N26" s="71"/>
      <c r="O26" s="70"/>
      <c r="P26" s="70"/>
      <c r="Q26" s="75"/>
      <c r="R26" s="38">
        <f t="shared" si="1"/>
        <v>0</v>
      </c>
      <c r="S26" s="71"/>
      <c r="T26" s="71"/>
      <c r="U26" s="71"/>
      <c r="V26" s="38">
        <f t="shared" si="2"/>
        <v>0</v>
      </c>
      <c r="W26" s="71"/>
      <c r="X26" s="71"/>
      <c r="Y26" s="71"/>
      <c r="Z26" s="70"/>
      <c r="AA26" s="68"/>
      <c r="AB26" s="71"/>
    </row>
    <row r="27" spans="1:28" ht="24" customHeight="1" x14ac:dyDescent="0.55000000000000004">
      <c r="A27" s="55"/>
      <c r="B27" s="56"/>
      <c r="C27" s="69"/>
      <c r="D27" s="69"/>
      <c r="E27" s="69"/>
      <c r="F27" s="70"/>
      <c r="G27" s="71"/>
      <c r="H27" s="68"/>
      <c r="I27" s="71"/>
      <c r="J27" s="38">
        <f t="shared" si="0"/>
        <v>0</v>
      </c>
      <c r="K27" s="74"/>
      <c r="L27" s="71"/>
      <c r="M27" s="71"/>
      <c r="N27" s="71"/>
      <c r="O27" s="70"/>
      <c r="P27" s="70"/>
      <c r="Q27" s="75"/>
      <c r="R27" s="38">
        <f t="shared" si="1"/>
        <v>0</v>
      </c>
      <c r="S27" s="71"/>
      <c r="T27" s="71"/>
      <c r="U27" s="71"/>
      <c r="V27" s="38">
        <f t="shared" si="2"/>
        <v>0</v>
      </c>
      <c r="W27" s="71"/>
      <c r="X27" s="71"/>
      <c r="Y27" s="71"/>
      <c r="Z27" s="70"/>
      <c r="AA27" s="68"/>
      <c r="AB27" s="71"/>
    </row>
    <row r="28" spans="1:28" ht="24" customHeight="1" x14ac:dyDescent="0.55000000000000004">
      <c r="A28" s="55"/>
      <c r="B28" s="56"/>
      <c r="C28" s="69"/>
      <c r="D28" s="69"/>
      <c r="E28" s="69"/>
      <c r="F28" s="70"/>
      <c r="G28" s="71"/>
      <c r="H28" s="68"/>
      <c r="I28" s="71"/>
      <c r="J28" s="38">
        <f t="shared" si="0"/>
        <v>0</v>
      </c>
      <c r="K28" s="74"/>
      <c r="L28" s="71"/>
      <c r="M28" s="71"/>
      <c r="N28" s="71"/>
      <c r="O28" s="70"/>
      <c r="P28" s="70"/>
      <c r="Q28" s="75"/>
      <c r="R28" s="38">
        <f t="shared" si="1"/>
        <v>0</v>
      </c>
      <c r="S28" s="71"/>
      <c r="T28" s="71"/>
      <c r="U28" s="71"/>
      <c r="V28" s="38">
        <f t="shared" si="2"/>
        <v>0</v>
      </c>
      <c r="W28" s="71"/>
      <c r="X28" s="71"/>
      <c r="Y28" s="71"/>
      <c r="Z28" s="70"/>
      <c r="AA28" s="68"/>
      <c r="AB28" s="71"/>
    </row>
    <row r="29" spans="1:28" ht="24" customHeight="1" x14ac:dyDescent="0.55000000000000004">
      <c r="A29" s="55"/>
      <c r="B29" s="56"/>
      <c r="C29" s="69"/>
      <c r="D29" s="69"/>
      <c r="E29" s="69"/>
      <c r="F29" s="70"/>
      <c r="G29" s="71"/>
      <c r="H29" s="68"/>
      <c r="I29" s="71"/>
      <c r="J29" s="38">
        <f t="shared" si="0"/>
        <v>0</v>
      </c>
      <c r="K29" s="74"/>
      <c r="L29" s="71"/>
      <c r="M29" s="71"/>
      <c r="N29" s="71"/>
      <c r="O29" s="70"/>
      <c r="P29" s="70"/>
      <c r="Q29" s="75"/>
      <c r="R29" s="38">
        <f t="shared" si="1"/>
        <v>0</v>
      </c>
      <c r="S29" s="71"/>
      <c r="T29" s="71"/>
      <c r="U29" s="71"/>
      <c r="V29" s="38">
        <f t="shared" si="2"/>
        <v>0</v>
      </c>
      <c r="W29" s="71"/>
      <c r="X29" s="71"/>
      <c r="Y29" s="71"/>
      <c r="Z29" s="70"/>
      <c r="AA29" s="68"/>
      <c r="AB29" s="71"/>
    </row>
    <row r="30" spans="1:28" ht="24" customHeight="1" x14ac:dyDescent="0.55000000000000004">
      <c r="A30" s="55"/>
      <c r="B30" s="56"/>
      <c r="C30" s="69"/>
      <c r="D30" s="69"/>
      <c r="E30" s="69"/>
      <c r="F30" s="70"/>
      <c r="G30" s="71"/>
      <c r="H30" s="68"/>
      <c r="I30" s="71"/>
      <c r="J30" s="38">
        <f t="shared" si="0"/>
        <v>0</v>
      </c>
      <c r="K30" s="74"/>
      <c r="L30" s="71"/>
      <c r="M30" s="71"/>
      <c r="N30" s="71"/>
      <c r="O30" s="70"/>
      <c r="P30" s="70"/>
      <c r="Q30" s="75"/>
      <c r="R30" s="38">
        <f t="shared" si="1"/>
        <v>0</v>
      </c>
      <c r="S30" s="71"/>
      <c r="T30" s="71"/>
      <c r="U30" s="71"/>
      <c r="V30" s="38">
        <f t="shared" si="2"/>
        <v>0</v>
      </c>
      <c r="W30" s="71"/>
      <c r="X30" s="71"/>
      <c r="Y30" s="71"/>
      <c r="Z30" s="70"/>
      <c r="AA30" s="68"/>
      <c r="AB30" s="71"/>
    </row>
    <row r="31" spans="1:28" ht="24" customHeight="1" x14ac:dyDescent="0.55000000000000004">
      <c r="A31" s="55"/>
      <c r="B31" s="56"/>
      <c r="C31" s="69"/>
      <c r="D31" s="69"/>
      <c r="E31" s="69"/>
      <c r="F31" s="70"/>
      <c r="G31" s="71"/>
      <c r="H31" s="68"/>
      <c r="I31" s="71"/>
      <c r="J31" s="38">
        <f t="shared" si="0"/>
        <v>0</v>
      </c>
      <c r="K31" s="74"/>
      <c r="L31" s="71"/>
      <c r="M31" s="71"/>
      <c r="N31" s="71"/>
      <c r="O31" s="70"/>
      <c r="P31" s="70"/>
      <c r="Q31" s="75"/>
      <c r="R31" s="38">
        <f t="shared" si="1"/>
        <v>0</v>
      </c>
      <c r="S31" s="71"/>
      <c r="T31" s="71"/>
      <c r="U31" s="71"/>
      <c r="V31" s="38">
        <f t="shared" si="2"/>
        <v>0</v>
      </c>
      <c r="W31" s="71"/>
      <c r="X31" s="71"/>
      <c r="Y31" s="71"/>
      <c r="Z31" s="70"/>
      <c r="AA31" s="68"/>
      <c r="AB31" s="71"/>
    </row>
    <row r="32" spans="1:28" ht="24" customHeight="1" x14ac:dyDescent="0.55000000000000004">
      <c r="A32" s="55"/>
      <c r="B32" s="56"/>
      <c r="C32" s="69"/>
      <c r="D32" s="69"/>
      <c r="E32" s="69"/>
      <c r="F32" s="70"/>
      <c r="G32" s="71"/>
      <c r="H32" s="68"/>
      <c r="I32" s="71"/>
      <c r="J32" s="38">
        <f t="shared" si="0"/>
        <v>0</v>
      </c>
      <c r="K32" s="74"/>
      <c r="L32" s="71"/>
      <c r="M32" s="71"/>
      <c r="N32" s="71"/>
      <c r="O32" s="70"/>
      <c r="P32" s="70"/>
      <c r="Q32" s="75"/>
      <c r="R32" s="38">
        <f t="shared" si="1"/>
        <v>0</v>
      </c>
      <c r="S32" s="71"/>
      <c r="T32" s="71"/>
      <c r="U32" s="71"/>
      <c r="V32" s="38">
        <f t="shared" si="2"/>
        <v>0</v>
      </c>
      <c r="W32" s="71"/>
      <c r="X32" s="71"/>
      <c r="Y32" s="71"/>
      <c r="Z32" s="70"/>
      <c r="AA32" s="68"/>
      <c r="AB32" s="71"/>
    </row>
    <row r="33" spans="1:28" ht="24" customHeight="1" x14ac:dyDescent="0.55000000000000004">
      <c r="A33" s="55"/>
      <c r="B33" s="56"/>
      <c r="C33" s="69"/>
      <c r="D33" s="69"/>
      <c r="E33" s="69"/>
      <c r="F33" s="70"/>
      <c r="G33" s="71"/>
      <c r="H33" s="68"/>
      <c r="I33" s="71"/>
      <c r="J33" s="38">
        <f t="shared" si="0"/>
        <v>0</v>
      </c>
      <c r="K33" s="74"/>
      <c r="L33" s="71"/>
      <c r="M33" s="71"/>
      <c r="N33" s="71"/>
      <c r="O33" s="70"/>
      <c r="P33" s="70"/>
      <c r="Q33" s="75"/>
      <c r="R33" s="38">
        <f t="shared" si="1"/>
        <v>0</v>
      </c>
      <c r="S33" s="71"/>
      <c r="T33" s="71"/>
      <c r="U33" s="71"/>
      <c r="V33" s="38">
        <f t="shared" si="2"/>
        <v>0</v>
      </c>
      <c r="W33" s="71"/>
      <c r="X33" s="71"/>
      <c r="Y33" s="71"/>
      <c r="Z33" s="70"/>
      <c r="AA33" s="68"/>
      <c r="AB33" s="71"/>
    </row>
    <row r="34" spans="1:28" ht="24" customHeight="1" x14ac:dyDescent="0.55000000000000004">
      <c r="A34" s="55"/>
      <c r="B34" s="56"/>
      <c r="C34" s="69"/>
      <c r="D34" s="69"/>
      <c r="E34" s="69"/>
      <c r="F34" s="70"/>
      <c r="G34" s="71"/>
      <c r="H34" s="68"/>
      <c r="I34" s="71"/>
      <c r="J34" s="38">
        <f t="shared" si="0"/>
        <v>0</v>
      </c>
      <c r="K34" s="74"/>
      <c r="L34" s="71"/>
      <c r="M34" s="71"/>
      <c r="N34" s="71"/>
      <c r="O34" s="70"/>
      <c r="P34" s="70"/>
      <c r="Q34" s="75"/>
      <c r="R34" s="38">
        <f t="shared" si="1"/>
        <v>0</v>
      </c>
      <c r="S34" s="71"/>
      <c r="T34" s="71"/>
      <c r="U34" s="71"/>
      <c r="V34" s="38">
        <f t="shared" si="2"/>
        <v>0</v>
      </c>
      <c r="W34" s="71"/>
      <c r="X34" s="71"/>
      <c r="Y34" s="71"/>
      <c r="Z34" s="70"/>
      <c r="AA34" s="68"/>
      <c r="AB34" s="71"/>
    </row>
    <row r="35" spans="1:28" ht="24" customHeight="1" x14ac:dyDescent="0.55000000000000004">
      <c r="A35" s="55"/>
      <c r="B35" s="56"/>
      <c r="C35" s="69"/>
      <c r="D35" s="69"/>
      <c r="E35" s="69"/>
      <c r="F35" s="70"/>
      <c r="G35" s="71"/>
      <c r="H35" s="68"/>
      <c r="I35" s="71"/>
      <c r="J35" s="38">
        <f t="shared" si="0"/>
        <v>0</v>
      </c>
      <c r="K35" s="74"/>
      <c r="L35" s="71"/>
      <c r="M35" s="71"/>
      <c r="N35" s="71"/>
      <c r="O35" s="70"/>
      <c r="P35" s="70"/>
      <c r="Q35" s="75"/>
      <c r="R35" s="38">
        <f t="shared" si="1"/>
        <v>0</v>
      </c>
      <c r="S35" s="71"/>
      <c r="T35" s="71"/>
      <c r="U35" s="71"/>
      <c r="V35" s="38">
        <f t="shared" si="2"/>
        <v>0</v>
      </c>
      <c r="W35" s="71"/>
      <c r="X35" s="71"/>
      <c r="Y35" s="71"/>
      <c r="Z35" s="70"/>
      <c r="AA35" s="68"/>
      <c r="AB35" s="71"/>
    </row>
    <row r="36" spans="1:28" ht="24" customHeight="1" x14ac:dyDescent="0.55000000000000004">
      <c r="A36" s="55"/>
      <c r="B36" s="56"/>
      <c r="C36" s="69"/>
      <c r="D36" s="69"/>
      <c r="E36" s="69"/>
      <c r="F36" s="70"/>
      <c r="G36" s="71"/>
      <c r="H36" s="68"/>
      <c r="I36" s="71"/>
      <c r="J36" s="38">
        <f t="shared" si="0"/>
        <v>0</v>
      </c>
      <c r="K36" s="74"/>
      <c r="L36" s="71"/>
      <c r="M36" s="71"/>
      <c r="N36" s="71"/>
      <c r="O36" s="70"/>
      <c r="P36" s="70"/>
      <c r="Q36" s="75"/>
      <c r="R36" s="38">
        <f t="shared" si="1"/>
        <v>0</v>
      </c>
      <c r="S36" s="71"/>
      <c r="T36" s="71"/>
      <c r="U36" s="71"/>
      <c r="V36" s="38">
        <f t="shared" si="2"/>
        <v>0</v>
      </c>
      <c r="W36" s="71"/>
      <c r="X36" s="71"/>
      <c r="Y36" s="71"/>
      <c r="Z36" s="70"/>
      <c r="AA36" s="68"/>
      <c r="AB36" s="71"/>
    </row>
    <row r="37" spans="1:28" ht="24" customHeight="1" x14ac:dyDescent="0.55000000000000004">
      <c r="A37" s="55"/>
      <c r="B37" s="56"/>
      <c r="C37" s="69"/>
      <c r="D37" s="69"/>
      <c r="E37" s="69"/>
      <c r="F37" s="70"/>
      <c r="G37" s="71"/>
      <c r="H37" s="68"/>
      <c r="I37" s="71"/>
      <c r="J37" s="38">
        <f t="shared" si="0"/>
        <v>0</v>
      </c>
      <c r="K37" s="74"/>
      <c r="L37" s="71"/>
      <c r="M37" s="71"/>
      <c r="N37" s="71"/>
      <c r="O37" s="70"/>
      <c r="P37" s="70"/>
      <c r="Q37" s="75"/>
      <c r="R37" s="38">
        <f t="shared" si="1"/>
        <v>0</v>
      </c>
      <c r="S37" s="71"/>
      <c r="T37" s="71"/>
      <c r="U37" s="71"/>
      <c r="V37" s="38">
        <f t="shared" si="2"/>
        <v>0</v>
      </c>
      <c r="W37" s="71"/>
      <c r="X37" s="71"/>
      <c r="Y37" s="71"/>
      <c r="Z37" s="70"/>
      <c r="AA37" s="68"/>
      <c r="AB37" s="71"/>
    </row>
    <row r="38" spans="1:28" ht="24" customHeight="1" x14ac:dyDescent="0.55000000000000004">
      <c r="A38" s="55"/>
      <c r="B38" s="56"/>
      <c r="C38" s="69"/>
      <c r="D38" s="69"/>
      <c r="E38" s="69"/>
      <c r="F38" s="70"/>
      <c r="G38" s="71"/>
      <c r="H38" s="68"/>
      <c r="I38" s="71"/>
      <c r="J38" s="38">
        <f t="shared" si="0"/>
        <v>0</v>
      </c>
      <c r="K38" s="74"/>
      <c r="L38" s="71"/>
      <c r="M38" s="71"/>
      <c r="N38" s="71"/>
      <c r="O38" s="70"/>
      <c r="P38" s="70"/>
      <c r="Q38" s="75"/>
      <c r="R38" s="38">
        <f t="shared" si="1"/>
        <v>0</v>
      </c>
      <c r="S38" s="71"/>
      <c r="T38" s="71"/>
      <c r="U38" s="71"/>
      <c r="V38" s="38">
        <f t="shared" si="2"/>
        <v>0</v>
      </c>
      <c r="W38" s="71"/>
      <c r="X38" s="71"/>
      <c r="Y38" s="71"/>
      <c r="Z38" s="70"/>
      <c r="AA38" s="68"/>
      <c r="AB38" s="71"/>
    </row>
    <row r="39" spans="1:28" ht="24" customHeight="1" x14ac:dyDescent="0.55000000000000004">
      <c r="A39" s="55"/>
      <c r="B39" s="56"/>
      <c r="C39" s="69"/>
      <c r="D39" s="69"/>
      <c r="E39" s="69"/>
      <c r="F39" s="70"/>
      <c r="G39" s="71"/>
      <c r="H39" s="68"/>
      <c r="I39" s="71"/>
      <c r="J39" s="38">
        <f t="shared" si="0"/>
        <v>0</v>
      </c>
      <c r="K39" s="74"/>
      <c r="L39" s="71"/>
      <c r="M39" s="71"/>
      <c r="N39" s="71"/>
      <c r="O39" s="70"/>
      <c r="P39" s="70"/>
      <c r="Q39" s="75"/>
      <c r="R39" s="38">
        <f t="shared" si="1"/>
        <v>0</v>
      </c>
      <c r="S39" s="71"/>
      <c r="T39" s="71"/>
      <c r="U39" s="71"/>
      <c r="V39" s="38">
        <f t="shared" si="2"/>
        <v>0</v>
      </c>
      <c r="W39" s="71"/>
      <c r="X39" s="71"/>
      <c r="Y39" s="71"/>
      <c r="Z39" s="70"/>
      <c r="AA39" s="68"/>
      <c r="AB39" s="71"/>
    </row>
    <row r="40" spans="1:28" ht="24" customHeight="1" x14ac:dyDescent="0.55000000000000004">
      <c r="A40" s="55"/>
      <c r="B40" s="56"/>
      <c r="C40" s="69"/>
      <c r="D40" s="69"/>
      <c r="E40" s="69"/>
      <c r="F40" s="70"/>
      <c r="G40" s="71"/>
      <c r="H40" s="68"/>
      <c r="I40" s="71"/>
      <c r="J40" s="38">
        <f t="shared" si="0"/>
        <v>0</v>
      </c>
      <c r="K40" s="74"/>
      <c r="L40" s="71"/>
      <c r="M40" s="71"/>
      <c r="N40" s="71"/>
      <c r="O40" s="70"/>
      <c r="P40" s="70"/>
      <c r="Q40" s="75"/>
      <c r="R40" s="38">
        <f t="shared" si="1"/>
        <v>0</v>
      </c>
      <c r="S40" s="71"/>
      <c r="T40" s="71"/>
      <c r="U40" s="71"/>
      <c r="V40" s="38">
        <f t="shared" si="2"/>
        <v>0</v>
      </c>
      <c r="W40" s="71"/>
      <c r="X40" s="71"/>
      <c r="Y40" s="71"/>
      <c r="Z40" s="70"/>
      <c r="AA40" s="68"/>
      <c r="AB40" s="71"/>
    </row>
    <row r="41" spans="1:28" ht="24" customHeight="1" x14ac:dyDescent="0.55000000000000004">
      <c r="A41" s="76"/>
      <c r="B41" s="77"/>
      <c r="C41" s="78"/>
      <c r="D41" s="78"/>
      <c r="E41" s="78"/>
      <c r="F41" s="79"/>
      <c r="G41" s="80"/>
      <c r="H41" s="81"/>
      <c r="I41" s="80"/>
      <c r="J41" s="82">
        <f t="shared" si="0"/>
        <v>0</v>
      </c>
      <c r="K41" s="83"/>
      <c r="L41" s="80"/>
      <c r="M41" s="80"/>
      <c r="N41" s="80"/>
      <c r="O41" s="79"/>
      <c r="P41" s="79"/>
      <c r="Q41" s="84"/>
      <c r="R41" s="82">
        <f t="shared" si="1"/>
        <v>0</v>
      </c>
      <c r="S41" s="80"/>
      <c r="T41" s="80"/>
      <c r="U41" s="80"/>
      <c r="V41" s="82">
        <f t="shared" si="2"/>
        <v>0</v>
      </c>
      <c r="W41" s="80"/>
      <c r="X41" s="80"/>
      <c r="Y41" s="80"/>
      <c r="Z41" s="79"/>
      <c r="AA41" s="81">
        <v>6.98</v>
      </c>
      <c r="AB41" s="80"/>
    </row>
    <row r="42" spans="1:28" ht="24" customHeight="1" x14ac:dyDescent="0.55000000000000004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85"/>
      <c r="M42" s="85"/>
      <c r="N42" s="85"/>
      <c r="O42" s="85"/>
      <c r="P42" s="87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8"/>
    </row>
    <row r="43" spans="1:28" ht="24" customHeight="1" x14ac:dyDescent="0.55000000000000004">
      <c r="A43" s="89" t="s">
        <v>41</v>
      </c>
      <c r="B43" s="90"/>
      <c r="C43" s="89" t="s">
        <v>42</v>
      </c>
      <c r="D43" s="85"/>
      <c r="E43" s="85"/>
      <c r="F43" s="89"/>
      <c r="G43" s="89"/>
      <c r="H43" s="85"/>
      <c r="I43" s="85"/>
      <c r="J43" s="85"/>
      <c r="K43" s="85"/>
      <c r="L43" s="85"/>
      <c r="M43" s="85"/>
      <c r="N43" s="85"/>
      <c r="O43" s="85"/>
      <c r="P43" s="87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8"/>
    </row>
    <row r="44" spans="1:28" ht="24" customHeight="1" x14ac:dyDescent="0.55000000000000004">
      <c r="A44" s="89"/>
      <c r="B44" s="90"/>
      <c r="C44" s="89" t="s">
        <v>43</v>
      </c>
      <c r="D44" s="85"/>
      <c r="E44" s="85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7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8"/>
    </row>
    <row r="45" spans="1:28" ht="24" customHeight="1" x14ac:dyDescent="0.55000000000000004">
      <c r="A45" s="89"/>
      <c r="B45" s="90"/>
      <c r="C45" s="89" t="s">
        <v>44</v>
      </c>
      <c r="D45" s="85"/>
      <c r="E45" s="85"/>
      <c r="F45" s="89"/>
      <c r="G45" s="89"/>
      <c r="H45" s="85"/>
      <c r="I45" s="85"/>
      <c r="J45" s="85"/>
      <c r="K45" s="85"/>
      <c r="L45" s="85"/>
      <c r="M45" s="85"/>
      <c r="N45" s="85"/>
      <c r="O45" s="85"/>
      <c r="P45" s="87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8"/>
    </row>
    <row r="46" spans="1:28" ht="24" customHeight="1" x14ac:dyDescent="0.55000000000000004">
      <c r="A46" s="89"/>
      <c r="B46" s="90"/>
      <c r="C46" s="89" t="s">
        <v>45</v>
      </c>
      <c r="D46" s="85"/>
      <c r="E46" s="85"/>
      <c r="F46" s="91"/>
      <c r="G46" s="91"/>
      <c r="H46" s="85"/>
      <c r="I46" s="85"/>
      <c r="J46" s="85"/>
      <c r="K46" s="85"/>
      <c r="L46" s="85"/>
      <c r="M46" s="85"/>
      <c r="N46" s="85"/>
      <c r="O46" s="85"/>
      <c r="P46" s="87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8"/>
    </row>
    <row r="47" spans="1:28" ht="24" customHeight="1" x14ac:dyDescent="0.55000000000000004">
      <c r="A47" s="91"/>
      <c r="B47" s="91"/>
      <c r="C47" s="91" t="s">
        <v>46</v>
      </c>
      <c r="D47" s="85"/>
      <c r="E47" s="85"/>
      <c r="F47" s="91"/>
      <c r="G47" s="91"/>
      <c r="H47" s="85"/>
      <c r="I47" s="85"/>
      <c r="J47" s="85"/>
      <c r="K47" s="85"/>
      <c r="L47" s="85"/>
      <c r="M47" s="85"/>
      <c r="N47" s="85"/>
      <c r="O47" s="85"/>
      <c r="P47" s="8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8"/>
    </row>
    <row r="48" spans="1:28" ht="17.25" customHeight="1" x14ac:dyDescent="0.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7"/>
    </row>
    <row r="49" spans="1:27" ht="17.25" x14ac:dyDescent="0.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7"/>
    </row>
    <row r="50" spans="1:27" ht="17.25" x14ac:dyDescent="0.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7"/>
    </row>
  </sheetData>
  <mergeCells count="36">
    <mergeCell ref="D8:D10"/>
    <mergeCell ref="E8:E10"/>
    <mergeCell ref="F8:F10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Z5:Z10"/>
    <mergeCell ref="AA5:AA10"/>
    <mergeCell ref="AB5:AB10"/>
    <mergeCell ref="A6:A10"/>
    <mergeCell ref="B6:B10"/>
    <mergeCell ref="C6:C10"/>
    <mergeCell ref="D6:F7"/>
    <mergeCell ref="G6:G10"/>
    <mergeCell ref="H6:H10"/>
    <mergeCell ref="I6:I10"/>
    <mergeCell ref="A1:AA1"/>
    <mergeCell ref="A2:Z2"/>
    <mergeCell ref="A3:Z3"/>
    <mergeCell ref="A4:Z4"/>
    <mergeCell ref="A5:J5"/>
    <mergeCell ref="K5:U5"/>
    <mergeCell ref="V5:V10"/>
    <mergeCell ref="W5:W10"/>
    <mergeCell ref="X5:X10"/>
    <mergeCell ref="Y5:Y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122</vt:i4>
      </vt:variant>
    </vt:vector>
  </HeadingPairs>
  <TitlesOfParts>
    <vt:vector size="12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  <vt:lpstr>Sheet61</vt:lpstr>
      <vt:lpstr>Sheet62</vt:lpstr>
      <vt:lpstr>Sheet63</vt:lpstr>
      <vt:lpstr>Sheet64</vt:lpstr>
      <vt:lpstr>Sheet65</vt:lpstr>
      <vt:lpstr>Sheet66</vt:lpstr>
      <vt:lpstr>Sheet67</vt:lpstr>
      <vt:lpstr>Sheet68</vt:lpstr>
      <vt:lpstr>Sheet69</vt:lpstr>
      <vt:lpstr>Sheet70</vt:lpstr>
      <vt:lpstr>Sheet71</vt:lpstr>
      <vt:lpstr>Sheet72</vt:lpstr>
      <vt:lpstr>Sheet73</vt:lpstr>
      <vt:lpstr>Sheet74</vt:lpstr>
      <vt:lpstr>Sheet75</vt:lpstr>
      <vt:lpstr>Sheet76</vt:lpstr>
      <vt:lpstr>Sheet77</vt:lpstr>
      <vt:lpstr>Sheet78</vt:lpstr>
      <vt:lpstr>Sheet79</vt:lpstr>
      <vt:lpstr>Sheet80</vt:lpstr>
      <vt:lpstr>Sheet81</vt:lpstr>
      <vt:lpstr>Sheet82</vt:lpstr>
      <vt:lpstr>Sheet83</vt:lpstr>
      <vt:lpstr>Sheet84</vt:lpstr>
      <vt:lpstr>Sheet85</vt:lpstr>
      <vt:lpstr>Sheet86</vt:lpstr>
      <vt:lpstr>Sheet87</vt:lpstr>
      <vt:lpstr>Sheet88</vt:lpstr>
      <vt:lpstr>Sheet89</vt:lpstr>
      <vt:lpstr>Sheet90</vt:lpstr>
      <vt:lpstr>Sheet91</vt:lpstr>
      <vt:lpstr>Sheet92</vt:lpstr>
      <vt:lpstr>Sheet93</vt:lpstr>
      <vt:lpstr>Sheet94</vt:lpstr>
      <vt:lpstr>Sheet95</vt:lpstr>
      <vt:lpstr>Sheet96</vt:lpstr>
      <vt:lpstr>Sheet97</vt:lpstr>
      <vt:lpstr>Sheet98</vt:lpstr>
      <vt:lpstr>Sheet99</vt:lpstr>
      <vt:lpstr>Sheet100</vt:lpstr>
      <vt:lpstr>Sheet101</vt:lpstr>
      <vt:lpstr>Sheet102</vt:lpstr>
      <vt:lpstr>Sheet103</vt:lpstr>
      <vt:lpstr>Sheet104</vt:lpstr>
      <vt:lpstr>Sheet105</vt:lpstr>
      <vt:lpstr>Sheet106</vt:lpstr>
      <vt:lpstr>Sheet107</vt:lpstr>
      <vt:lpstr>Sheet108</vt:lpstr>
      <vt:lpstr>Sheet109</vt:lpstr>
      <vt:lpstr>Sheet110</vt:lpstr>
      <vt:lpstr>Sheet111</vt:lpstr>
      <vt:lpstr>Sheet112</vt:lpstr>
      <vt:lpstr>Sheet113</vt:lpstr>
      <vt:lpstr>Sheet114</vt:lpstr>
      <vt:lpstr>Sheet115</vt:lpstr>
      <vt:lpstr>Sheet116</vt:lpstr>
      <vt:lpstr>Sheet117</vt:lpstr>
      <vt:lpstr>Sheet118</vt:lpstr>
      <vt:lpstr>Sheet119</vt:lpstr>
      <vt:lpstr>Sheet120</vt:lpstr>
      <vt:lpstr>Sheet121</vt:lpstr>
      <vt:lpstr>Sheet122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ACER-MK</dc:creator>
  <cp:lastModifiedBy>ACER-MK</cp:lastModifiedBy>
  <dcterms:created xsi:type="dcterms:W3CDTF">2021-02-08T07:11:29Z</dcterms:created>
  <dcterms:modified xsi:type="dcterms:W3CDTF">2021-02-08T08:36:43Z</dcterms:modified>
</cp:coreProperties>
</file>